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TI 231" sheetId="1" r:id="rId4"/>
    <sheet state="visible" name="Legenda" sheetId="2" r:id="rId5"/>
  </sheets>
  <definedNames>
    <definedName name="gruppo">#REF!</definedName>
    <definedName hidden="1" localSheetId="0" name="_xlnm._FilterDatabase">'REATI 231'!$A$1:$I$219</definedName>
  </definedNames>
  <calcPr/>
  <extLst>
    <ext uri="GoogleSheetsCustomDataVersion1">
      <go:sheetsCustomData xmlns:go="http://customooxmlschemas.google.com/" r:id="rId6" roundtripDataSignature="AMtx7mi+SxMiO5WbVguwJqW/xPCiHDCuow=="/>
    </ext>
  </extLst>
</workbook>
</file>

<file path=xl/comments1.xml><?xml version="1.0" encoding="utf-8"?>
<comments xmlns:r="http://schemas.openxmlformats.org/officeDocument/2006/relationships" xmlns="http://schemas.openxmlformats.org/spreadsheetml/2006/main">
  <authors>
    <author/>
  </authors>
  <commentList>
    <comment authorId="0" ref="I133">
      <text>
        <t xml:space="preserve">======
ID#AAAAoFpXHTI
Alessandra Juvara    (2023-01-24 16:57:22)
edia</t>
      </text>
    </comment>
  </commentList>
  <extLst>
    <ext uri="GoogleSheetsCustomDataVersion1">
      <go:sheetsCustomData xmlns:go="http://customooxmlschemas.google.com/" r:id="rId1" roundtripDataSignature="AMtx7mjj1C3N7HG85UNgrITw4cSnR/4LQw=="/>
    </ext>
  </extLst>
</comments>
</file>

<file path=xl/sharedStrings.xml><?xml version="1.0" encoding="utf-8"?>
<sst xmlns="http://schemas.openxmlformats.org/spreadsheetml/2006/main" count="965" uniqueCount="328">
  <si>
    <t>Articolo 231</t>
  </si>
  <si>
    <t xml:space="preserve">CATALOGO REATI PRESUPPOSTO 231 - Aggiornato alla data del 25 gennaio 2023  (ultimo provvedimento inserito:  Legge n. 22 del 2022) </t>
  </si>
  <si>
    <t>Reato presupposto</t>
  </si>
  <si>
    <t>SI/NO</t>
  </si>
  <si>
    <t>sanzione pecuniaria max</t>
  </si>
  <si>
    <t>IMPATTO (Automatico)</t>
  </si>
  <si>
    <t>sanzione interdittiva max</t>
  </si>
  <si>
    <t>IMPATTO 2 (automatico)</t>
  </si>
  <si>
    <t>IMPATTO TOTALE (automatico)</t>
  </si>
  <si>
    <t xml:space="preserve">Giudizio Qualitativo </t>
  </si>
  <si>
    <t>Giudizio</t>
  </si>
  <si>
    <t>ART 24 Indebita percezione di erogazioni, truffa in danno dello Stato, di un ente pubblico o dell’Unione europea o per il conseguimento di erogazioni pubbliche, frode informatica in danno dello Stato o di un ente pubblico e frode nelle pubbliche forniture (modificato dalla L. n. 161/2017 e dal D.Lgs. n. 75/2020)</t>
  </si>
  <si>
    <t xml:space="preserve">Indebita percezione di erogazioni, truffa in danno dello Stato, di un ente pubblico o dell’Unione europea o per il conseguimento di erogazioni pubbliche, frode informatica in danno dello Stato o di un ente pubblico e frode nelle pubbliche forniture </t>
  </si>
  <si>
    <t>Malversazione a danno dello Stato (art. 316-bis c.p.)</t>
  </si>
  <si>
    <t>SI</t>
  </si>
  <si>
    <t>C/D/E</t>
  </si>
  <si>
    <t>Basso</t>
  </si>
  <si>
    <t>Indebita percezione di erogazioni a danno dello Stato (art. 316-ter c.p.) [modificato dalla L. n. 3/2019]</t>
  </si>
  <si>
    <t>Medio-Basso</t>
  </si>
  <si>
    <t>Truffa in danno dello Stato o di altro ente pubblico o delle Comunità europee (art. 640, comma 2, n.1, c.p.)</t>
  </si>
  <si>
    <t>Medio</t>
  </si>
  <si>
    <t>Truffa aggravata per il conseguimento di erogazioni pubbliche (art. 640- bis c.p.)</t>
  </si>
  <si>
    <t>Medio-Alto</t>
  </si>
  <si>
    <t>Frode informatica in danno dello Stato o di altro ente pubblico (art. 640- ter c.p.)</t>
  </si>
  <si>
    <t>Alto</t>
  </si>
  <si>
    <t>Frode nelle pubbliche forniture (art. 356 c.p.) [articolo aggiunto dal D.Lgs. n. 75/2020]</t>
  </si>
  <si>
    <t>Frode ai danni del Fondo europeo agricolo (art. 2. L. 23/12/1986, n.898) [articolo aggiunto dal D.Lgs. n. 75/2020]</t>
  </si>
  <si>
    <t>NO</t>
  </si>
  <si>
    <t>ART 24-BIS Delitti informatici e trattamento illecito di dati aggiunto dalla L. n. 48/2008 (modificato dal D.Lgs. n. 7 e 8/2016, dal D.L. 105/2019 e dalla L. 238/2021)</t>
  </si>
  <si>
    <t>24bis</t>
  </si>
  <si>
    <t xml:space="preserve">Delitti informatici e trattamento illecito di dati </t>
  </si>
  <si>
    <t>Documenti informatici (art. 491-bis c.p.)</t>
  </si>
  <si>
    <t>Accesso abusivo ad un sistema informatico o telematico (art. 615-ter c.p.)</t>
  </si>
  <si>
    <t>A/B/E</t>
  </si>
  <si>
    <t>Detenzione, diffusione e installazione abusiva di apparecchiature,
codici e altri mezzi atti all'accesso a sistemi informatici o
 telematici) (art. 615-quater c.p.)</t>
  </si>
  <si>
    <t>B/E</t>
  </si>
  <si>
    <t>Detenzione, diffusione e installazione abusiva di apparecchiature, dispositivi o programmi informatici diretti a danneggiare o interrompere un sistema informatico o telematico (art. 615-quinquies c.p.)</t>
  </si>
  <si>
    <t>Intercettazione, impedimento o interruzione illecita di comunicazioni informatiche o telematiche (art. 617-quater c.p.)</t>
  </si>
  <si>
    <t>Detenzione, diffusione e installazione abusiva di apparecchiature e
di altri mezzi atti a intercettare, impedire o interrompere
 comunicazioni informatiche o telematiche (art. 617- quinquies c.p.)</t>
  </si>
  <si>
    <t>Danneggiamento di informazioni, dati e programmi informatici (art. 635- bis c.p.)</t>
  </si>
  <si>
    <t>Danneggiamento di informazioni, dati e programmi informatici utilizzati dallo Stato o da altro ente pubblico o comunque di pubblica utilità (art. 635-ter c.p.)</t>
  </si>
  <si>
    <t>Danneggiamento di sistemi informatici o telematici (art. 635-quater c.p.)</t>
  </si>
  <si>
    <t>Danneggiamento di sistemi informatici o telematici di pubblica utilità (art. 635-quinquies c.p.)</t>
  </si>
  <si>
    <t>Frode informatica del certificatore di firma elettronica (art. 640-quinquies c.p.)</t>
  </si>
  <si>
    <t>Violazione delle norme in materia di Perimetro di sicurezza nazionale cibernetica (art. 1, comma 11, D.L. 21 settembre 2019, n. 105)</t>
  </si>
  <si>
    <t>ART 24-TER Delitti di criminalità organizzata (aggiunto dalla L. n. 94/2009 e modificato dalla L. 69/2015)</t>
  </si>
  <si>
    <t>24-ter</t>
  </si>
  <si>
    <t>Delitti di criminalità organizzata</t>
  </si>
  <si>
    <t>Associazione per delinquere (art. 416 c.p.)</t>
  </si>
  <si>
    <t>A/B/C/D/E</t>
  </si>
  <si>
    <t>Associazione di tipo mafioso anche straniere (art. 416-bis c.p.) [articolo modificato dalla L. n. 69/2015]</t>
  </si>
  <si>
    <t>Scambio elettorale politico-mafioso (art. 416-ter c.p.) [così sostituito dall´art. 1, comma 1, L. 17 aprile 2014, n. 62, a decorrere dal 18 aprile 2014, ai sensi di quanto disposto dall´art. 2, comma 1 della medesima L. 62/2014]</t>
  </si>
  <si>
    <t>Sequestro di persona a scopo di estorsione (art. 630 c.p.)</t>
  </si>
  <si>
    <t>Associazione finalizzata al traffico illecito di sostanze stupefacenti o psicotrope (art. 74 DPR 9 ottobre 1990, n. 309) [comma 7-bis aggiunto dal D.Lgs. n. 202/2016]</t>
  </si>
  <si>
    <t>Tutti i delitti se commessi avvalendosi delle condizioni previste dall´art. 416-bis c.p. per agevolare l´attività delle associazioni previste dallo stesso articolo (L. 203/91)</t>
  </si>
  <si>
    <t>Illegale fabbricazione, introduzione nello Stato, messa in vendita, cessione, detenzione e porto in luogo pubblico o aperto al pubblico di armi da guerra o tipo guerra o parti di esse, di esplosivi, di armi clandestine nonché di più armi comuni da sparo escluse quelle previste dall'articolo 2, comma terzo, della legge 18 aprile 1975, n. 110 (art. 407, co. 2, lett. a), numero 5), c.p.p.)</t>
  </si>
  <si>
    <t>ART 25 Peculato, concussione, induzione indebita a dare o promettere utilità, corruzione e abuso d’ufficio (modificato dalla L. n. 190/2012, dalla L. 3/2019 e dal D.Lgs. n. 75/2020)</t>
  </si>
  <si>
    <t>Peculato, concussione, induzione indebita a dare o promettere utilità, corruzione e abuso d’ufficio</t>
  </si>
  <si>
    <t>Concussione (art. 317 c.p.) [articolo modificato dalla L. n. 69/2015]</t>
  </si>
  <si>
    <t>Corruzione per l’esercizio della funzione (art. 318 c.p.) [articolo modificato dalla L. n. 190/2012, L. n. 69/2015 e L. n. 3/2019]</t>
  </si>
  <si>
    <t>NESSUNA</t>
  </si>
  <si>
    <t>Corruzione per un atto contrario ai doveri di ufficio (art. 319 c.p.) [articolo modificato dalla L. n. 69/2015]</t>
  </si>
  <si>
    <t>Circostanze aggravanti (art. 319-bis c.p.)</t>
  </si>
  <si>
    <t>Corruzione in atti giudiziari (art. 319-ter c.p.) [articolo modificato dalla L. n. 69/2015]</t>
  </si>
  <si>
    <t>Induzione indebita a dare o promettere utilità (art. 319-quater) [articolo aggiunto dalla L. n. 190/2012 e modificato dalla L. n. 69/2015]</t>
  </si>
  <si>
    <t>Corruzione di persona incaricata di un pubblico servizio (art. 320 c.p.)</t>
  </si>
  <si>
    <t>Pene per il corruttore (art. 321 c.p.)</t>
  </si>
  <si>
    <t>Istigazione alla corruzione (art. 322 c.p.)</t>
  </si>
  <si>
    <t>Peculato, concussione, induzione indebita a dare o promettere utilità, corruzione e istigazione alla corruzione di membri delle Corti internazionali o degli organi delle Comunità europee o di assemblee parlamentari internazionali o di organizzazioni internazionali e di funzionari delle Comunità europee e di Stati esteri (art. 322-bis c.p.) [articolo modificato dalla L. n. 190/2012 e dalla L. n. 3/2019]</t>
  </si>
  <si>
    <t>Traffico di influenze illecite (art. 346-bis c.p.) [articolo modificato dalla L. 3/2019]</t>
  </si>
  <si>
    <t>Peculato (limitatamente al primo comma) (art. 314 c.p.) quando il fatto offende gli interessi finanziari dell’Unione europea [articolo aggiunto dal D.Lgs. n. 75/2020]</t>
  </si>
  <si>
    <t>Peculato mediante profitto dell'errore altrui (art. 316 c.p.) quando il fatto offende gli interessi finanziari dell’Unione europea [articolo aggiunto dal D.Lgs. n. 75/2020]</t>
  </si>
  <si>
    <t>Abuso d'ufficio (art. 323 c.p.) quando il fatto offende gli interessi finanziari dell’Unione europea [articolo aggiunto dal D.Lgs. n. 75/2020]</t>
  </si>
  <si>
    <t>ART 25-BIS Falsità in monete, in carte di pubblico credito, in valori di bollo e in strumenti o segni di riconoscimento (aggiunto dal D.Lgs. n. 350/2001, convertito con modificazioni dalla L. n. 409/2001; modificato dalla L. n. 99/2009; modificato dal D.Lgs. n. 125/2016)</t>
  </si>
  <si>
    <t>25-bis</t>
  </si>
  <si>
    <t>Falsità in monete, in carte di pubblico credito, in valori di bollo e in strumenti o segni di riconoscimento</t>
  </si>
  <si>
    <t>Falsificazione di monete, spendita e introduzione nello Stato, previo concerto, di monete falsificate (art. 453 c.p.)</t>
  </si>
  <si>
    <t>Alterazione di monete (art. 454 c.p.)</t>
  </si>
  <si>
    <t>Spendita e introduzione nello Stato, senza concerto, di monete falsificate (art. 455 c.p.)</t>
  </si>
  <si>
    <t>Spendita di monete falsificate ricevute in buona fede (art. 457 c.p.)</t>
  </si>
  <si>
    <t>Falsificazione di valori di bollo, introduzione nello Stato, acquisto, detenzione o messa in circolazione di valori di bollo falsificati (art. 459 c.p.)</t>
  </si>
  <si>
    <t>Contraffazione di carta filigranata in uso per la fabbricazione di carte di pubblico credito o di valori di bollo (art. 460 c.p.)</t>
  </si>
  <si>
    <t>Fabbricazione o detenzione di filigrane o di strumenti destinati alla falsificazione di monete, di valori di bollo o di carta filigranata (art. 461 c.p.)</t>
  </si>
  <si>
    <t>Uso di valori di bollo contraffatti o alterati (art. 464 c.p.)</t>
  </si>
  <si>
    <t>Contraffazione, alterazione o uso di marchi o segni distintivi ovvero di brevetti, modelli e disegni (art. 473 c.p.)</t>
  </si>
  <si>
    <t>Introduzione nello Stato e commercio di prodotti con segni falsi (art. 474 c.p.)</t>
  </si>
  <si>
    <t>ART. 25-BIS.1 Delitti contro l’industria e il commercio (aggiunto dalla L. n. 99/2009)</t>
  </si>
  <si>
    <t>25-bis.1</t>
  </si>
  <si>
    <t>Delitti contro l’industria e il commercio</t>
  </si>
  <si>
    <t>Turbata libertà dell’industria o del commercio (art. 513 c.p.)</t>
  </si>
  <si>
    <t>Medio-basso</t>
  </si>
  <si>
    <t>Illecita concorrenza con minaccia o violenza (art. 513-bis c.p.)</t>
  </si>
  <si>
    <t>Frodi contro le industrie nazionali (art. 514 c.p.)</t>
  </si>
  <si>
    <t>Frode nell’esercizio del commercio (art. 515 c.p.)</t>
  </si>
  <si>
    <t>Vendita di sostanze alimentari non genuine come genuine (art. 516 c.p.)</t>
  </si>
  <si>
    <t>Vendita di prodotti industriali con segni mendaci (art. 517 c.p.)</t>
  </si>
  <si>
    <t>Fabbricazione e commercio di beni realizzati usurpando titoli di proprietà industriale (art. 517-ter c.p.)</t>
  </si>
  <si>
    <t>Contraffazione di indicazioni geografiche o denominazioni di origine dei prodotti agroalimentari (art. 517-quater c.p.)</t>
  </si>
  <si>
    <t>ART 25-TER Reati societari (aggiunto dal D.Lgs. n. 61/2002; modificato dalla L. n. 190/2012, dalla L. 69/2015 e dal D.Lgs. n. 38/2017)</t>
  </si>
  <si>
    <t>25-ter</t>
  </si>
  <si>
    <t>Reati societari</t>
  </si>
  <si>
    <t>False comunicazioni sociali (art. 2621 c.c.) [articolo modificato dalla L. n. 69/2015]</t>
  </si>
  <si>
    <t>Fatti di lieve entità (art. 2621-bis c.c.)</t>
  </si>
  <si>
    <t>False comunicazioni sociali delle società quotate (art. 2622 c.c.) [articolo modificato dalla L. n. 69/2015]</t>
  </si>
  <si>
    <t>Impedito controllo (art. 2625, comma 2, c.c.)</t>
  </si>
  <si>
    <t>Indebita restituzione di conferimenti (art. 2626 c.c.)</t>
  </si>
  <si>
    <t>Illegale ripartizione degli utili e delle riserve (art. 2627 c.c.)</t>
  </si>
  <si>
    <t>Illecite operazioni sulle azioni o quote sociali o della società controllante (art. 2628 c.c.)</t>
  </si>
  <si>
    <t>Operazioni in pregiudizio dei creditori (art. 2629 c.c.)</t>
  </si>
  <si>
    <t>Omessa comunicazione del conflitto d’interessi (art. 2629-bis c.c.) [aggiunto dalla L. n. 262/2005]</t>
  </si>
  <si>
    <t>Formazione fittizia del capitale (art. 2632 c.c.)</t>
  </si>
  <si>
    <t>Indebita ripartizione dei beni sociali da parte dei liquidatori (art. 2633 c.c.)</t>
  </si>
  <si>
    <t>Corruzione tra privati (art. 2635 c.c.) [aggiunto dalla L. n. 190/2012; modificato dal D.Lgs. n. 38/2017 e dalla L. n. 3/2019]</t>
  </si>
  <si>
    <t>Istigazione alla corruzione tra privati (art. 2635-bis c.c.) [aggiunto dal D.Lgs. n. 38/2017 e modificato dalla L. n. 3/2019]</t>
  </si>
  <si>
    <t>llecita influenza sull’assemblea (art. 2636 c.c.)</t>
  </si>
  <si>
    <t>Aggiotaggio (art. 2637 c.c.)</t>
  </si>
  <si>
    <t>Ostacolo all’esercizio delle funzioni delle autorità pubbliche di vigilanza (art. 2638, comma 1 e 2, c.c.)</t>
  </si>
  <si>
    <t>Art 25-quater Reati con finalità di terrorismo o di eversione dell’ordine democratico previsti dal codice penale e dalle leggi speciali (aggiunto dalla L. n. 7/2003)</t>
  </si>
  <si>
    <t>25-quater</t>
  </si>
  <si>
    <t>Reati con finalità di terrorismo o di eversione dell’ordine democratico previsti dal codice penale e dalle leggi speciali</t>
  </si>
  <si>
    <t>Associazioni sovversive (art. 270 c.p.)</t>
  </si>
  <si>
    <t>Associazioni con finalità di terrorismo anche internazionale o di eversione dell’ordine democratico (art. 270-bis c.p.)</t>
  </si>
  <si>
    <t>Circostanze aggravanti e attenuanti (art. 270-bis.1 c.p.) [Articolo introdotto dal D.Lgs. n. 21/2018]</t>
  </si>
  <si>
    <t>Assistenza agli associati (art. 270-ter c.p.)</t>
  </si>
  <si>
    <t>Arruolamento con finalità di terrorismo anche internazionale (art. 270- quater c.p.)</t>
  </si>
  <si>
    <t>Organizzazione di trasferimento per finalità di terrorismo (art. 270- quater.1) [inserito dal D.L. n. 7/2015, convertito, con modificazioni, dalla L. n. 43/2015]</t>
  </si>
  <si>
    <t>Addestramento ad attività con finalità di terrorismo anche internazionale (art. 270-quinquies c.p.)</t>
  </si>
  <si>
    <t>Finanziamento di condotte con finalità di terrorismo (L. n. 153/2016, art. 270-quinquies.1 c.p.)</t>
  </si>
  <si>
    <t>Sottrazione di beni o denaro sottoposti a sequestro (art. 270-quinquies.2 c.p.)</t>
  </si>
  <si>
    <t>Condotte con finalità di terrorismo (art. 270-sexies c.p.)</t>
  </si>
  <si>
    <t>Attentato per finalità terroristiche o di eversione (art. 280 c.p.)</t>
  </si>
  <si>
    <t>Atto di terrorismo con ordigni micidiali o esplosivi (art. 280-bis c.p.)</t>
  </si>
  <si>
    <t>Atti di terrorismo nucleare (art. 280-ter c.p.)</t>
  </si>
  <si>
    <t>Sequestro di persona a scopo di terrorismo o di eversione (art. 289-bis c.p.)</t>
  </si>
  <si>
    <t>Sequestro a scopo di coazione (art. 289-ter c.p.) [introdotto dal D.Lgs. 21/2018]</t>
  </si>
  <si>
    <t>Istigazione a commettere alcuno dei delitti preveduti dai Capi primo e secondo (art. 302 c.p.)</t>
  </si>
  <si>
    <t>Cospirazione politica mediante accordo (art. 304 c.p.)</t>
  </si>
  <si>
    <t>Cospirazione politica mediante associazione (art. 305 c.p.)</t>
  </si>
  <si>
    <t>Banda armata: formazione e partecipazione (art. 306 c.p.)</t>
  </si>
  <si>
    <t>Assistenza ai partecipi di cospirazione o di banda armata (art. 307 c.p.)</t>
  </si>
  <si>
    <t>Impossessamento, dirottamento e distruzione di un aereo (L. n. 342/1976, art. 1)</t>
  </si>
  <si>
    <t>Danneggiamento delle installazioni a terra (L. n. 342/1976, art. 2)</t>
  </si>
  <si>
    <t>Sanzioni (L. n. 422/1989, art. 3)</t>
  </si>
  <si>
    <t>Pentimento operoso (D.Lgs. n. 625/1979, art. 5)</t>
  </si>
  <si>
    <t>Convenzione di New York del 9 dicembre 1999 (art. 2)</t>
  </si>
  <si>
    <t>Art. 25-quater.1 Pratiche di mutilazione degli organi genitali femminili (aggiunto dalla L. n. 7/2006)</t>
  </si>
  <si>
    <t>25-quater.1</t>
  </si>
  <si>
    <t xml:space="preserve">Pratiche di mutilazione degli organi genitali femminili </t>
  </si>
  <si>
    <t>Pratiche di mutilazione degli organi genitali femminili (art. 583-bis c.p.)</t>
  </si>
  <si>
    <t>Art. 25-quinquies Delitti contro la personalità individuale (aggiunto dalla L. n. 228/2003 e modificato dalla L. n. 199/2016 e dalla L. 238/2021)</t>
  </si>
  <si>
    <t>25-quinquies</t>
  </si>
  <si>
    <t>Delitti contro la personalità individuale</t>
  </si>
  <si>
    <t>Riduzione o mantenimento in schiavitù o in servitù (art. 600 c.p.)</t>
  </si>
  <si>
    <t>Prostituzione minorile (art. 600-bis c.p.)</t>
  </si>
  <si>
    <t>Pornografia minorile (art. 600-ter c.p.)</t>
  </si>
  <si>
    <t>Detenzione o accesso a materiale pornografico (art. 600-quater)</t>
  </si>
  <si>
    <t>Pornografia virtuale (art. 600-quater.1 c.p.) [aggiunto dall’art. 10, L. 6 febbraio 2006 n. 38]</t>
  </si>
  <si>
    <t>niziative turistiche volte allo sfruttamento della prostituzione minorile (art. 600-quinquies c.p.)</t>
  </si>
  <si>
    <t>Tratta di persone (art. 601 c.p.) [modificato dal D.Lgs. 21/2018]</t>
  </si>
  <si>
    <t>Acquisto e alienazione di schiavi (art. 602 c.p.)</t>
  </si>
  <si>
    <t>Intermediazione illecita e sfruttamento del lavoro (art. 603-bis c.p.)</t>
  </si>
  <si>
    <t>Adescamento di minorenni (art. 609-undecies c.p.)</t>
  </si>
  <si>
    <t>Art. 25-sexies Reati di abuso di mercato (aggiunto dalla L. n. 62/2005; modificato dal D.Lgs. 107/2018 e dalla L. 238/2021)</t>
  </si>
  <si>
    <t>25-sexies</t>
  </si>
  <si>
    <t>Reati di abuso di mercato</t>
  </si>
  <si>
    <t>Manipolazione del mercato (art. 185 D.Lgs. n. 58/1998) [modificato dal D.Lgs. 107/2018]</t>
  </si>
  <si>
    <t>Abuso o comunicazione illecita di informazioni privilegiate. Raccomandazione o induzione di altri alla commissione di abuso di informazioni privilegiate (art. 184 D.Lgs. n. 58/1998)</t>
  </si>
  <si>
    <t>Art 187-quienquies TUF Divieto di abuso di informazioni privilegiate e di comunicazione illecita di informazioni privilegiate (art. 14 Reg. UE n. 596/2014)</t>
  </si>
  <si>
    <t>Art 187-quienquies TUFDivieto di manipolazione del mercato (art. 15 Reg. UE n. 596/2014)</t>
  </si>
  <si>
    <t>Art. 25-septies Reati di omicidio colposo e lesioni colpose gravi o gravissime, commessi con violazione delle norme antinfortunistiche e sulla tutela dell'igiene e della salute sul lavoro (aggiunto dalla L. n. 123/2007; modificato L. n. 3/2018)</t>
  </si>
  <si>
    <t>25-septies</t>
  </si>
  <si>
    <t>Reati di omicidio colposo e lesioni colpose gravi o gravissime, commessi con violazione delle norme antinfortunistiche e sulla tutela dell'igiene e della salute sul lavoro</t>
  </si>
  <si>
    <t>Omicidio colposo (art. 589 c.p.)</t>
  </si>
  <si>
    <t>Medio-alto</t>
  </si>
  <si>
    <t>Lesioni personali colpose (art. 590 c.p.)</t>
  </si>
  <si>
    <t>Art. 25-octies Ricettazione, riciclaggio e impiego di denaro, beni o utilità di provenienza illecita, nonché autoriciclaggio aggiunto dal D.Lgs. n. 231/2007; modificato dalla L. n. 186/2014 e dal D.Lgs. n. 195/2021)</t>
  </si>
  <si>
    <t>25-octies</t>
  </si>
  <si>
    <t xml:space="preserve"> Ricettazione, riciclaggio e impiego di denaro, beni o utilità di provenienza illecita, nonché autoriciclaggio</t>
  </si>
  <si>
    <t>Ricettazione (art. 648 c.p.) [articolo modificato dal D.Lgs. 195/2021]</t>
  </si>
  <si>
    <t xml:space="preserve">SI </t>
  </si>
  <si>
    <t>25octies</t>
  </si>
  <si>
    <t>Riciclaggio (art. 648-bis c.p.) [articolo modificato dal D.Lgs. 195/2021]</t>
  </si>
  <si>
    <t>Impiego di denaro, beni o utilità di provenienza illecita (art. 648-ter c.p.) [articolo modificato dal D.Lgs. 195/2021]</t>
  </si>
  <si>
    <t>Autoriciclaggio (art. 648-ter.1 c.p.) [articolo modificato dal D.Lgs. 195/2021]</t>
  </si>
  <si>
    <t>Art. 25-octies.1 Delitti in materia di strumenti di pagamento diversi dai contanti (aggiunto dal D.Lgs. n. 184/2021)</t>
  </si>
  <si>
    <t>25-octies.1</t>
  </si>
  <si>
    <t>Delitti in materia di strumenti di pagamento diversi dai contanti</t>
  </si>
  <si>
    <t>Indebito utilizzo e falsificazione di strumenti di pagamento diversi dai contanti (art. 493-ter c.p.)</t>
  </si>
  <si>
    <t>25-octies.2</t>
  </si>
  <si>
    <t>Detenzione e diffusione di apparecchiature, dispositivi o programmi informatici diretti a commettere reati riguardanti strumenti di pagamento diversi dai contanti (art. 493-quater c.p.)</t>
  </si>
  <si>
    <t>25-octies.3</t>
  </si>
  <si>
    <t>Frode informatica aggravata dalla realizzazione di un trasferimento di denaro, di valore monetario o di valuta virtuale (art. 640-ter c.p.)</t>
  </si>
  <si>
    <t>Art. 25-novies Delitti in materia di violazione del diritto d’autore (aggiunto dalla L. 99/2009)</t>
  </si>
  <si>
    <t>25-novies</t>
  </si>
  <si>
    <t>Delitti in materia di violazione del diritto d’autore</t>
  </si>
  <si>
    <t>Messa a disposizione del pubblico, in un sistema di reti telematiche, mediante connessioni di qualsiasi genere, di un’opera dell’ingegno protetta, o di parte di essa (art. 171, L. n.633/1941 comma 1 lett. a) bis)</t>
  </si>
  <si>
    <t>Reati di cui al punto precedente commessi su opere altrui non destinate alla pubblicazione qualora ne risulti offeso l’onore o la reputazione (art. 171, L. n.633/1941 comma 3)</t>
  </si>
  <si>
    <t>Abusiva duplicazione, per trarne profitto, di programmi per elaboratore; importazione, distribuzione, vendita o detenzione a scopo commerciale o imprenditoriale o concessione in locazione di programmi contenuti in supporti non contrassegnati dalla SIAE; predisposizione di mezzi per rimuovere o eludere i dispositivi di protezione di programmi per elaboratori (art. 171-bis L. n.633/1941 comma 1)</t>
  </si>
  <si>
    <t>Riproduzione, trasferimento su altro supporto, distribuzione, comunicazione, presentazione o dimostrazione in pubblico, del contenuto di una banca dati; estrazione o reimpiego della banca dati; distribuzione, vendita o concessione in locazione di banche di dati (art. 171-bis L. n.633/1941 comma 2)</t>
  </si>
  <si>
    <t>Abusiva duplicazione, riproduzione, trasmissione o diffusione in pubblico con qualsiasi procedimento, in tutto o in parte, di opere dell’ingegno destinate al circuito televisivo, cinematografico, della vendita o del noleggio di dischi, nastri o supporti analoghi o ogni altro supporto contenente fonogrammi o videogrammi di opere musicali, cinematografiche o audiovisive assimilate o sequenze di immagini in movimento; opere letterarie, drammatiche, scientifiche o didattiche, musicali o drammatico musicali, multimediali, anche se inserite in opere collettive o composite o banche dati; riproduzione, duplicazione, trasmissione o diffusione abusiva, vendita o commercio, cessione a qualsiasi titolo o importazione abusiva di oltre cinquanta copie o esemplari di opere tutelate dal diritto d’autore e da diritti connessi; immissione in un sistema di reti telematiche, mediante connessioni di qualsiasi genere, di un’opera dell’ingegno protetta dal diritto d’autore, o parte di essa (art. 171-ter L. n.633/1941)</t>
  </si>
  <si>
    <t>Mancata comunicazione alla SIAE dei dati di identificazione dei supporti non soggetti al contrassegno o falsa dichiarazione (art. 171-septies L. n.633/1941)</t>
  </si>
  <si>
    <t>Fraudolenta produzione, vendita, importazione, promozione, installazione, modifica, utilizzo per uso pubblico e privato di apparati o parti di apparati atti alla decodificazione di trasmissioni audiovisive ad accesso condizionato effettuate via etere, via satellite, via cavo, in forma sia analogica sia digitale (art. 171-octies L. n.633/1941)</t>
  </si>
  <si>
    <t>Art. 25-decies Induzione a non rendere dichiarazioni o a rendere dichiarazioni mendaci all’autorità giudiziaria (aggiunto dalla L. n. 116/2009)</t>
  </si>
  <si>
    <t>25-decies</t>
  </si>
  <si>
    <t>Induzione a non rendere dichiarazioni o a rendere dichiarazioni mendaci all’autorità giudiziaria</t>
  </si>
  <si>
    <t>Induzione a non rendere dichiarazioni o a rendere dichiarazioni mendaci all’autorità giudiziaria (art. 377-bis c.p.)</t>
  </si>
  <si>
    <t>nessuna</t>
  </si>
  <si>
    <t>Art. 25-undecies Reati ambientali aggiunto dal D.Lgs. n. 121/2011, modificato dalla L. n. 68/2015, modificato dal D.Lgs. n. 21/2018</t>
  </si>
  <si>
    <t>25-undecies</t>
  </si>
  <si>
    <t>Reati ambientali</t>
  </si>
  <si>
    <t>Inquinamento ambientale (art. 452-bis c.p.)</t>
  </si>
  <si>
    <t>Disastro ambientale (art. 452-quater c.p.)</t>
  </si>
  <si>
    <t>Delitti colposi contro l´ambiente (art. 452-quinquies c.p.)</t>
  </si>
  <si>
    <t>Traffico e abbandono di materiale ad alta radioattività (art. 452-sexies c.p.)</t>
  </si>
  <si>
    <t>Circostanze aggravanti (art. 452-octies c.p.)</t>
  </si>
  <si>
    <t>Uccisione, distruzione, cattura, prelievo, detenzione di esemplari di specie animali o vegetali selvatiche protette (art. 727-bis c.p.)</t>
  </si>
  <si>
    <t>Distruzione o deterioramento di habitat all´interno di un sito protetto (art. 733-bis c.p.)</t>
  </si>
  <si>
    <t>Importazione, esportazione, detenzione, utilizzo per scopo di lucro, acquisto, vendita, esposizione o detenzione per la vendita o per fini commerciali di specie protette (L. n.150/1992, art. 1, art. 2, art. 3-bis e art. 6)</t>
  </si>
  <si>
    <t>Scarichi di acque reflue industriali contenenti sostanze pericolose; scarichi sul suolo, nel sottosuolo e nelle acque sotterranee; scarico nelle acque del mare da parte di navi od aeromobili (D.Lgs n.152/2006, art. 137)</t>
  </si>
  <si>
    <t>Attività di gestione di rifiuti non autorizzata (D.Lgs n.152/2006, art. 256)</t>
  </si>
  <si>
    <t>Inquinamento del suolo, del sottosuolo, delle acque superficiali o delle acque sotterranee (D.Lgs n. 152/2006, art. 257)</t>
  </si>
  <si>
    <t>Traffico illecito di rifiuti (D.Lgs n.152/2006, art. 259)</t>
  </si>
  <si>
    <t>Violazione degli obblighi di comunicazione, di tenuta dei registri obbligatori e dei formulari (D.Lgs n.152/2006, art. 258)</t>
  </si>
  <si>
    <t>Attività organizzate per il traffico illecito di rifiuti (art. 452-quaterdecies c.p.) [introdotto dal D.Lgs. n. 21/2018]</t>
  </si>
  <si>
    <t>False indicazioni sulla natura, sulla composizione e sulle caratteristiche chimico-fisiche dei rifiuti nella predisposizione di un certificato di analisi di rifiuti; inserimento nel SISTRI di un certificato di analisi dei rifiuti falso; omissione o fraudolenta alterazione della copia cartacea della scheda SISTRI - area movimentazione nel trasporto di rifiuti (D.Lgs n.152/2006, art. 260-bis)</t>
  </si>
  <si>
    <t>Sanzioni (D.Lgs. n. 152/2006, art. 279)</t>
  </si>
  <si>
    <t>Inquinamento doloso provocato da navi (D.Lgs. n.202/2007, art. 8)</t>
  </si>
  <si>
    <t>Inquinamento colposo provocato da navi (D.Lgs. n.202/2007, art. 9)</t>
  </si>
  <si>
    <t>Cessazione e riduzione dell´impiego delle sostanze lesive (L. n. 549/1993 art. 3)</t>
  </si>
  <si>
    <t>Art. 25-duodecies Impiego di cittadini di paesi terzi il cui soggiorno e' irregolare (aggiunto dal D.Lgs. n. 109/2012, modificato dalla L. n. 161/2017)</t>
  </si>
  <si>
    <t>25-duodecies</t>
  </si>
  <si>
    <t xml:space="preserve">Impiego di cittadini di paesi terzi il cui soggiorno e' irregolare </t>
  </si>
  <si>
    <t>Disposizioni contro le immigrazioni clandestine (art. 12, comma 3, 3-bis, 3-ter e comma 5, D.Lgs. n. 286/1998)</t>
  </si>
  <si>
    <t>Impiego di cittadini di paesi terzi il cui soggiorno e' irregolare</t>
  </si>
  <si>
    <t>Impiego di cittadini di paesi terzi il cui soggiorno è irregolare (art. 22, comma 12-bis, D.Lgs. n. 286/1998)</t>
  </si>
  <si>
    <t>Art. 25-terdecies Razzismo e xenofobia (aggiunto dalla L. n. 167/2017, modificato dal D.Lgs. n. 21/2018)</t>
  </si>
  <si>
    <t>25-terdecies</t>
  </si>
  <si>
    <t>Razzismo e xenofobia</t>
  </si>
  <si>
    <t>Propaganda e istigazione a delinquere per motivi di discriminazione razziale etnica e religiosa (art. 604-bis c.p.) [aggiunto dal D.Lgs. n. 21/2018]</t>
  </si>
  <si>
    <t>Art. 25-quaterdecis Frode in competizioni sportive, esercizio abusivo di gioco o di scommessa e giochi d’azzardo esercitati a mezzo di apparecchi vietati (aggiunto dalla L. n. 39/2019)</t>
  </si>
  <si>
    <t>25-quaterdecis</t>
  </si>
  <si>
    <t>Frode in competizioni sportive, esercizio abusivo di gioco o di scommessa e giochi d’azzardo esercitati a mezzo di apparecchi vietati</t>
  </si>
  <si>
    <t>Frodi in competizioni sportive (art. 1, L. n. 401/1989)</t>
  </si>
  <si>
    <t>Esercizio abusivo di attività di giuoco o di scommessa (art. 4, L. n. 401/1989)</t>
  </si>
  <si>
    <t>Art. 25-quinquesdecies reati tributari (aggiunto dalla L. n. 157/2019, modificato dal D.Lgs. n. 75/2020)</t>
  </si>
  <si>
    <r>
      <rPr>
        <rFont val="Calibri"/>
        <color theme="1"/>
        <sz val="9.0"/>
      </rPr>
      <t>25-</t>
    </r>
    <r>
      <rPr>
        <rFont val="Calibri"/>
        <color theme="1"/>
        <sz val="10.0"/>
      </rPr>
      <t xml:space="preserve">quinquiesdecies </t>
    </r>
  </si>
  <si>
    <t>Reati Tributari</t>
  </si>
  <si>
    <t>Dichiarazione fraudolenta mediante uso di fatture o altri documenti per operazioni inesistenti (art. 2 D.Lgs. n. 74/2000)</t>
  </si>
  <si>
    <r>
      <rPr>
        <rFont val="Calibri"/>
        <color theme="1"/>
        <sz val="9.0"/>
      </rPr>
      <t>25-</t>
    </r>
    <r>
      <rPr>
        <rFont val="Calibri"/>
        <color theme="1"/>
        <sz val="10.0"/>
      </rPr>
      <t xml:space="preserve">quinquiesdecies </t>
    </r>
  </si>
  <si>
    <t>Dichiarazione fraudolenta mediante altri artifici (art. 3 D.Lgs. n. 74/2000)</t>
  </si>
  <si>
    <r>
      <rPr>
        <rFont val="Calibri"/>
        <color theme="1"/>
        <sz val="9.0"/>
      </rPr>
      <t>25-</t>
    </r>
    <r>
      <rPr>
        <rFont val="Calibri"/>
        <color theme="1"/>
        <sz val="10.0"/>
      </rPr>
      <t xml:space="preserve">quinquiesdecies </t>
    </r>
  </si>
  <si>
    <t>Emissione di fatture o altri documenti per operazioni inesistenti (art. 8 D.Lgs. n. 74/2000)</t>
  </si>
  <si>
    <r>
      <rPr>
        <rFont val="Calibri"/>
        <color theme="1"/>
        <sz val="9.0"/>
      </rPr>
      <t>25-</t>
    </r>
    <r>
      <rPr>
        <rFont val="Calibri"/>
        <color theme="1"/>
        <sz val="10.0"/>
      </rPr>
      <t xml:space="preserve">quinquiesdecies </t>
    </r>
  </si>
  <si>
    <t>Occultamento o distruzione di documenti contabili (art. 10 D.Lgs. n. 74/2000)</t>
  </si>
  <si>
    <r>
      <rPr>
        <rFont val="Calibri"/>
        <color theme="1"/>
        <sz val="9.0"/>
      </rPr>
      <t>25-</t>
    </r>
    <r>
      <rPr>
        <rFont val="Calibri"/>
        <color theme="1"/>
        <sz val="10.0"/>
      </rPr>
      <t xml:space="preserve">quinquiesdecies </t>
    </r>
  </si>
  <si>
    <t>Sottrazione fraudolenta al pagamento di imposte (art. 11 D.Lgs. n. 74/2000)</t>
  </si>
  <si>
    <r>
      <rPr>
        <rFont val="Calibri"/>
        <color theme="1"/>
        <sz val="9.0"/>
      </rPr>
      <t>25-</t>
    </r>
    <r>
      <rPr>
        <rFont val="Calibri"/>
        <color theme="1"/>
        <sz val="10.0"/>
      </rPr>
      <t xml:space="preserve">quinquiesdecies </t>
    </r>
  </si>
  <si>
    <t>Dichiarazione infedele (art. 4 D.Lgs. n. 74/2000) [articolo aggiunto dal D.Lgs. n. 75/2020] se commessi nell’ambito di sistemi fraudolenti transfrontalieri e al fine di evadere l’imposta sul valore aggiunto per un importo complessivo non inferiore a dieci milioni di euro</t>
  </si>
  <si>
    <r>
      <rPr>
        <rFont val="Calibri"/>
        <color theme="1"/>
        <sz val="9.0"/>
      </rPr>
      <t>25-</t>
    </r>
    <r>
      <rPr>
        <rFont val="Calibri"/>
        <color theme="1"/>
        <sz val="10.0"/>
      </rPr>
      <t xml:space="preserve">quinquiesdecies </t>
    </r>
  </si>
  <si>
    <t>Omessa dichiarazione (art. 5 D.Lgs. n. 74/2000) [articolo aggiunto dal D.Lgs. n. 75/2020] se commessi nell’ambito di sistemi fraudolenti transfrontalieri e al fine di evadere l’imposta sul valore aggiunto per un importo complessivo non inferiore a dieci milioni di euro</t>
  </si>
  <si>
    <r>
      <rPr>
        <rFont val="Calibri"/>
        <color theme="1"/>
        <sz val="9.0"/>
      </rPr>
      <t>25-</t>
    </r>
    <r>
      <rPr>
        <rFont val="Calibri"/>
        <color theme="1"/>
        <sz val="10.0"/>
      </rPr>
      <t xml:space="preserve">quinquiesdecies </t>
    </r>
  </si>
  <si>
    <t>Indebita compensazione (art. 10-quater D.Lgs. n. 74/2000) [articolo aggiunto dal D.Lgs. n. 75/2020] se commessi nell’ambito di sistemi fraudolenti transfrontalieri e al fine di evadere l’imposta sul valore aggiunto per un importo complessivo non inferiore a dieci milioni di euro</t>
  </si>
  <si>
    <t>Art 25-sexiesdecies Contrabbando (aggiunto dal D.Lgs. n. 75/2020)</t>
  </si>
  <si>
    <t>Art. 25- sexiesdecies</t>
  </si>
  <si>
    <t>Contrabbando</t>
  </si>
  <si>
    <t>Contrabbando nel movimento delle merci attraverso i confini di terra e gli spazi doganali (art. 282 DPR n. 43/1973)</t>
  </si>
  <si>
    <t>Contrabbando nel movimento delle merci nei laghi di confine (art. 283 DPR n. 43/1973)</t>
  </si>
  <si>
    <t>Contrabbando nel movimento marittimo delle merci (art. 284 DPR n. 43/1973)</t>
  </si>
  <si>
    <t>Contrabbando nel movimento delle merci per via aerea (art. 285 DPR n. 43/1973)</t>
  </si>
  <si>
    <t>Contrabbando nelle zone extra-doganali (art. 286 DPR n. 43/1973)</t>
  </si>
  <si>
    <t>Contrabbando per indebito uso di merci importate con agevolazioni doganali (art. 287 DPR n. 43/1973)</t>
  </si>
  <si>
    <t>Contrabbando nei depositi doganali (art. 288 DPR n. 43/1973)</t>
  </si>
  <si>
    <t>Contrabbando nel cabotaggio e nella circolazione (art. 289 DPR n. 43/1973)</t>
  </si>
  <si>
    <t>Contrabbando nell'esportazione di merci ammesse a restituzione di diritti (art. 290 DPR n. 43/1973)</t>
  </si>
  <si>
    <t>Contrabbando nell'importazione od esportazione temporanea (art. 291 DPR n. 43/1973)</t>
  </si>
  <si>
    <t>Contrabbando di tabacchi lavorati esteri (art. 291-bis DPR n. 43/1973)</t>
  </si>
  <si>
    <t>Circostanze aggravanti del delitto di contrabbando di tabacchi lavorati esteri (art. 291-ter DPR n. 43/1973)</t>
  </si>
  <si>
    <t>Associazione per delinquere finalizzata al contrabbando di tabacchi lavorati esteri (art. 291-quater DPR n. 43/1973)</t>
  </si>
  <si>
    <t>Altri casi di contrabbando (art. 292 DPR n. 43/1973)</t>
  </si>
  <si>
    <t>Circostanze aggravanti del contrabbando (art. 295 DPR n. 43/1973)</t>
  </si>
  <si>
    <t>Art. 12 L. 9/2013 Responsabilità degli enti per gli illeciti amministrativi dipendenti da reato [Costituiscono presupposto per gli enti che operano nell´ambito della filiera degli oli vergini di oliva]</t>
  </si>
  <si>
    <t>art 12 L. 9/2013</t>
  </si>
  <si>
    <t>Responsabilità degli enti per gli illeciti amministrativi dipendenti da reato [Costituiscono presupposto per gli enti che operano nell´ambito della filiera degli oli vergini di oliva]</t>
  </si>
  <si>
    <t>L. 146/2006 Reati transnazionali [Costituiscono presupposto per la responsabilità amministrativa degli enti i seguenti reati se commessi in modalità transnazionale]</t>
  </si>
  <si>
    <t>L. 146/2006</t>
  </si>
  <si>
    <t>Reati transnazionali [Costituiscono presupposto per la responsabilità amministrativa degli enti i seguenti reati se commessi in modalità transnazionale]</t>
  </si>
  <si>
    <t>Art. 25-septiesdecies. Delitti contro il patrimonio culturale (aggiunto dall'art. 3, comma 1, legge n. 22 del 2022)</t>
  </si>
  <si>
    <t>Art. 25-septiesdecies</t>
  </si>
  <si>
    <t>Delitti contro il patrimonio culturale</t>
  </si>
  <si>
    <t>Furto di beni culturali (Art. 518 bis c.p.)</t>
  </si>
  <si>
    <t>Appropriazione indebita di beni culturali (Art. 518-ter c.p.)</t>
  </si>
  <si>
    <t>Ricettazione di beni culturali (Art. 518 quater c.p.)</t>
  </si>
  <si>
    <t>Falsificazione in scrittura privata relativa a beni culturali (Art. 518 octies c.p.)</t>
  </si>
  <si>
    <t>Violazioni in materia di alienazione di beni culturali (Art. 518-novies c.p.)</t>
  </si>
  <si>
    <t>Importazione illecita di beni culturali (Art. 518 decies c.p.)</t>
  </si>
  <si>
    <t>Uscita o esportazione illecite di beni culturali (Art. 518 undecies c.p.)</t>
  </si>
  <si>
    <t>Distruzione, dispersione, deterioramento, deturpamento, imbrattamento e uso illecito di beni culturali o paesaggistici (Art. 518 duodecies c.p.)</t>
  </si>
  <si>
    <t>Contraffazione di opere d’arte (Art. 518 quaterdecies c.p.)</t>
  </si>
  <si>
    <t>Art. 25-duodevicies. Riciclaggio di beni culturali e devastazione e saccheggio di beni culturali e paesaggistici (aggiunto dall'art. 3, comma 1, legge n. 22 del 2022)</t>
  </si>
  <si>
    <t>Art. 25-duodevicies</t>
  </si>
  <si>
    <t>Riciclaggio di beni culturali e devastazione e saccheggio di beni culturali e paesaggistici</t>
  </si>
  <si>
    <t>Riciclaggio di beni culturali (Art. 518 sexies c.p.)</t>
  </si>
  <si>
    <t>Devastazione e saccheggio di beni culturali e paesaggistici (Art. 518 terdecies c.p.)</t>
  </si>
  <si>
    <t>parametri</t>
  </si>
  <si>
    <t>sanzioni pecuniarie</t>
  </si>
  <si>
    <t>da 100 a 200</t>
  </si>
  <si>
    <t>da 201 a 400</t>
  </si>
  <si>
    <t>da 401 a 600</t>
  </si>
  <si>
    <t>da 601 a 800</t>
  </si>
  <si>
    <t>da 801 a 1000</t>
  </si>
  <si>
    <t>sanzioni interdittive: in base alla mission societaria</t>
  </si>
  <si>
    <t>E</t>
  </si>
  <si>
    <t>B/D</t>
  </si>
  <si>
    <t>C</t>
  </si>
  <si>
    <t>A</t>
  </si>
  <si>
    <t>legenda</t>
  </si>
  <si>
    <t xml:space="preserve">a) l'interdizione dall'esercizio dell'attività; </t>
  </si>
  <si>
    <t xml:space="preserve">b) la sospensione o la revoca delle autorizzazioni, licenze o concessioni funzionali alla commissione dell'illecito; </t>
  </si>
  <si>
    <t xml:space="preserve">c) il divieto di contrattare con la pubblica amministrazione, salvo che per ottenere le prestazioni di un pubblico servizio; </t>
  </si>
  <si>
    <t xml:space="preserve">d) l'esclusione da agevolazioni, finanziamenti, contributi o sussidi e l'eventuale revoca di quelli già concessi; </t>
  </si>
  <si>
    <t>e) il divieto di pubblicizzare beni o servizi;</t>
  </si>
  <si>
    <t>Media</t>
  </si>
  <si>
    <t>legenda sanzioni interdittive</t>
  </si>
  <si>
    <t>A) l'interdizione dall'esercizio dell'attività;</t>
  </si>
  <si>
    <t>B) la sospensione o la revoca delle autorizzazioni, licenze o concessioni funzionali alla commissione dell'illecito;</t>
  </si>
  <si>
    <t>C) il divieto di contrattare con la pubblica amministrazione, salvo che per ottenere le prestazioni di un pubblico servizio;</t>
  </si>
  <si>
    <t>D) l'esclusione da agevolazioni, finanziamenti, contributi o sussidi e l'eventuale revoca di quelli già concessi;</t>
  </si>
  <si>
    <t>E) il divieto di pubblicizzare beni o servizi;</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</si>
</sst>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20">
    <font>
      <sz val="11.0"/>
      <color theme="1"/>
      <name val="Calibri"/>
      <scheme val="minor"/>
    </font>
    <font>
      <b/>
      <sz val="9.0"/>
      <color theme="0"/>
      <name val="Calibri"/>
    </font>
    <font>
      <b/>
      <sz val="9.0"/>
      <color rgb="FFFFFFFF"/>
      <name val="Calibri"/>
    </font>
    <font>
      <color theme="1"/>
      <name val="Calibri"/>
    </font>
    <font>
      <b/>
      <sz val="9.0"/>
      <color theme="1"/>
      <name val="Calibri"/>
    </font>
    <font/>
    <font>
      <sz val="9.0"/>
      <color theme="1"/>
      <name val="Calibri"/>
    </font>
    <font>
      <b/>
      <sz val="9.0"/>
      <color rgb="FFFF0000"/>
      <name val="Calibri"/>
    </font>
    <font>
      <sz val="9.0"/>
      <color rgb="FFFF0000"/>
      <name val="Calibri"/>
    </font>
    <font>
      <sz val="9.0"/>
      <color rgb="FF000000"/>
      <name val="Calibri"/>
    </font>
    <font>
      <b/>
      <sz val="11.0"/>
      <color theme="1"/>
      <name val="Calibri"/>
    </font>
    <font>
      <b/>
      <sz val="11.0"/>
      <color rgb="FFFF0000"/>
      <name val="Calibri"/>
    </font>
    <font>
      <color rgb="FFFF0000"/>
      <name val="Calibri"/>
    </font>
    <font>
      <sz val="11.0"/>
      <color theme="1"/>
      <name val="Calibri"/>
    </font>
    <font>
      <sz val="11.0"/>
      <color rgb="FFFF0000"/>
      <name val="Calibri"/>
    </font>
    <font>
      <b/>
      <u/>
      <sz val="14.0"/>
      <color theme="1"/>
      <name val="Calibri"/>
    </font>
    <font>
      <sz val="14.0"/>
      <color theme="1"/>
      <name val="Calibri"/>
    </font>
    <font>
      <b/>
      <u/>
      <sz val="14.0"/>
      <color rgb="FF000000"/>
      <name val="Calibri"/>
    </font>
    <font>
      <sz val="14.0"/>
      <color rgb="FF000000"/>
      <name val="Calibri"/>
    </font>
    <font>
      <sz val="11.0"/>
      <color rgb="FF000000"/>
      <name val="Calibri"/>
    </font>
  </fonts>
  <fills count="6">
    <fill>
      <patternFill patternType="none"/>
    </fill>
    <fill>
      <patternFill patternType="lightGray"/>
    </fill>
    <fill>
      <patternFill patternType="solid">
        <fgColor rgb="FF632423"/>
        <bgColor rgb="FF632423"/>
      </patternFill>
    </fill>
    <fill>
      <patternFill patternType="solid">
        <fgColor rgb="FFFBE4D5"/>
        <bgColor rgb="FFFBE4D5"/>
      </patternFill>
    </fill>
    <fill>
      <patternFill patternType="solid">
        <fgColor rgb="FFBFBFBF"/>
        <bgColor rgb="FFBFBFBF"/>
      </patternFill>
    </fill>
    <fill>
      <patternFill patternType="solid">
        <fgColor rgb="FFFFC000"/>
        <bgColor rgb="FFFFC000"/>
      </patternFill>
    </fill>
  </fills>
  <borders count="13">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bottom style="thin">
        <color rgb="FF000000"/>
      </bottom>
    </border>
    <border>
      <left style="thin">
        <color rgb="FF000000"/>
      </left>
      <right style="thin">
        <color rgb="FF000000"/>
      </right>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bottom style="thin">
        <color rgb="FF000000"/>
      </bottom>
    </border>
    <border>
      <right style="thin">
        <color rgb="FF000000"/>
      </right>
      <bottom style="thin">
        <color rgb="FF000000"/>
      </bottom>
    </border>
  </borders>
  <cellStyleXfs count="1">
    <xf borderId="0" fillId="0" fontId="0" numFmtId="0" applyAlignment="1" applyFont="1"/>
  </cellStyleXfs>
  <cellXfs count="8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2" fontId="2" numFmtId="0" xfId="0" applyAlignment="1" applyBorder="1" applyFont="1">
      <alignment horizontal="center" readingOrder="0" shrinkToFit="0" vertical="center" wrapText="1"/>
    </xf>
    <xf borderId="2" fillId="2" fontId="1" numFmtId="0" xfId="0" applyAlignment="1" applyBorder="1" applyFont="1">
      <alignment horizontal="center" shrinkToFit="0" vertical="center" wrapText="1"/>
    </xf>
    <xf borderId="1" fillId="2" fontId="1" numFmtId="1" xfId="0" applyAlignment="1" applyBorder="1" applyFont="1" applyNumberFormat="1">
      <alignment horizontal="center" shrinkToFit="0" vertical="center" wrapText="1"/>
    </xf>
    <xf borderId="1" fillId="2" fontId="1" numFmtId="9" xfId="0" applyAlignment="1" applyBorder="1" applyFont="1" applyNumberFormat="1">
      <alignment horizontal="center" shrinkToFit="0" vertical="center" wrapText="1"/>
    </xf>
    <xf borderId="0" fillId="0" fontId="3" numFmtId="0" xfId="0" applyFont="1"/>
    <xf borderId="3" fillId="0" fontId="4" numFmtId="0" xfId="0" applyAlignment="1" applyBorder="1" applyFont="1">
      <alignment horizontal="center" shrinkToFit="0" vertical="center" wrapText="1"/>
    </xf>
    <xf borderId="4" fillId="0" fontId="5" numFmtId="0" xfId="0" applyBorder="1" applyFont="1"/>
    <xf borderId="5" fillId="0" fontId="5" numFmtId="0" xfId="0" applyBorder="1" applyFont="1"/>
    <xf borderId="1" fillId="0" fontId="1" numFmtId="1" xfId="0" applyAlignment="1" applyBorder="1" applyFont="1" applyNumberFormat="1">
      <alignment horizontal="center" shrinkToFit="0" vertical="center" wrapText="1"/>
    </xf>
    <xf borderId="1" fillId="3" fontId="6" numFmtId="0" xfId="0" applyAlignment="1" applyBorder="1" applyFill="1" applyFont="1">
      <alignment horizontal="center" shrinkToFit="0" vertical="center" wrapText="1"/>
    </xf>
    <xf borderId="1" fillId="3" fontId="6" numFmtId="0" xfId="0" applyAlignment="1" applyBorder="1" applyFont="1">
      <alignment horizontal="left" shrinkToFit="0" vertical="center" wrapText="1"/>
    </xf>
    <xf borderId="2" fillId="3" fontId="6" numFmtId="0" xfId="0" applyAlignment="1" applyBorder="1" applyFont="1">
      <alignment horizontal="center" vertical="center"/>
    </xf>
    <xf borderId="1" fillId="3" fontId="6" numFmtId="0" xfId="0" applyAlignment="1" applyBorder="1" applyFont="1">
      <alignment horizontal="center" vertical="center"/>
    </xf>
    <xf borderId="1" fillId="3" fontId="6" numFmtId="1" xfId="0" applyAlignment="1" applyBorder="1" applyFont="1" applyNumberFormat="1">
      <alignment horizontal="center" vertical="center"/>
    </xf>
    <xf borderId="1" fillId="3" fontId="6" numFmtId="164" xfId="0" applyAlignment="1" applyBorder="1" applyFont="1" applyNumberFormat="1">
      <alignment horizontal="center" shrinkToFit="0" vertical="center" wrapText="1"/>
    </xf>
    <xf borderId="1" fillId="0" fontId="6" numFmtId="0" xfId="0" applyBorder="1" applyFont="1"/>
    <xf borderId="1" fillId="4" fontId="6" numFmtId="0" xfId="0" applyAlignment="1" applyBorder="1" applyFill="1" applyFont="1">
      <alignment horizontal="center" shrinkToFit="0" vertical="center" wrapText="1"/>
    </xf>
    <xf borderId="1" fillId="4" fontId="6" numFmtId="0" xfId="0" applyAlignment="1" applyBorder="1" applyFont="1">
      <alignment horizontal="left" shrinkToFit="0" vertical="center" wrapText="1"/>
    </xf>
    <xf borderId="2" fillId="4" fontId="6" numFmtId="0" xfId="0" applyAlignment="1" applyBorder="1" applyFont="1">
      <alignment horizontal="center" vertical="center"/>
    </xf>
    <xf borderId="1" fillId="4" fontId="6" numFmtId="1" xfId="0" applyAlignment="1" applyBorder="1" applyFont="1" applyNumberFormat="1">
      <alignment horizontal="center" vertical="center"/>
    </xf>
    <xf borderId="1" fillId="4" fontId="6" numFmtId="1" xfId="0" applyAlignment="1" applyBorder="1" applyFont="1" applyNumberFormat="1">
      <alignment horizontal="center" shrinkToFit="0" vertical="center" wrapText="1"/>
    </xf>
    <xf borderId="1" fillId="4" fontId="6" numFmtId="0" xfId="0" applyBorder="1" applyFont="1"/>
    <xf borderId="3" fillId="0" fontId="7" numFmtId="0" xfId="0" applyAlignment="1" applyBorder="1" applyFont="1">
      <alignment horizontal="center" shrinkToFit="0" vertical="center" wrapText="1"/>
    </xf>
    <xf borderId="1" fillId="3" fontId="8" numFmtId="0" xfId="0" applyAlignment="1" applyBorder="1" applyFont="1">
      <alignment horizontal="left" shrinkToFit="0" vertical="center" wrapText="1"/>
    </xf>
    <xf borderId="2" fillId="3" fontId="9" numFmtId="0" xfId="0" applyAlignment="1" applyBorder="1" applyFont="1">
      <alignment horizontal="center" readingOrder="0" vertical="center"/>
    </xf>
    <xf borderId="1" fillId="3" fontId="9" numFmtId="1" xfId="0" applyAlignment="1" applyBorder="1" applyFont="1" applyNumberFormat="1">
      <alignment horizontal="center" vertical="center"/>
    </xf>
    <xf borderId="1" fillId="4" fontId="6" numFmtId="164" xfId="0" applyAlignment="1" applyBorder="1" applyFont="1" applyNumberFormat="1">
      <alignment horizontal="center" shrinkToFit="0" vertical="center" wrapText="1"/>
    </xf>
    <xf borderId="3" fillId="0" fontId="10" numFmtId="0" xfId="0" applyAlignment="1" applyBorder="1" applyFont="1">
      <alignment horizontal="center" shrinkToFit="0" wrapText="1"/>
    </xf>
    <xf borderId="3" fillId="0" fontId="10" numFmtId="0" xfId="0" applyAlignment="1" applyBorder="1" applyFont="1">
      <alignment horizontal="center"/>
    </xf>
    <xf borderId="6" fillId="3" fontId="6" numFmtId="0" xfId="0" applyAlignment="1" applyBorder="1" applyFont="1">
      <alignment horizontal="center" vertical="center"/>
    </xf>
    <xf borderId="7" fillId="3" fontId="6" numFmtId="1" xfId="0" applyAlignment="1" applyBorder="1" applyFont="1" applyNumberFormat="1">
      <alignment horizontal="center" vertical="center"/>
    </xf>
    <xf borderId="7" fillId="3" fontId="6" numFmtId="164" xfId="0" applyAlignment="1" applyBorder="1" applyFont="1" applyNumberFormat="1">
      <alignment horizontal="center" shrinkToFit="0" vertical="center" wrapText="1"/>
    </xf>
    <xf borderId="7" fillId="4" fontId="6" numFmtId="1" xfId="0" applyAlignment="1" applyBorder="1" applyFont="1" applyNumberFormat="1">
      <alignment horizontal="center" shrinkToFit="0" vertical="center" wrapText="1"/>
    </xf>
    <xf borderId="7" fillId="4" fontId="6" numFmtId="164" xfId="0" applyAlignment="1" applyBorder="1" applyFont="1" applyNumberFormat="1">
      <alignment horizontal="center" shrinkToFit="0" vertical="center" wrapText="1"/>
    </xf>
    <xf borderId="6" fillId="4" fontId="6" numFmtId="0" xfId="0" applyAlignment="1" applyBorder="1" applyFont="1">
      <alignment horizontal="center" vertical="center"/>
    </xf>
    <xf borderId="3" fillId="0" fontId="11" numFmtId="0" xfId="0" applyAlignment="1" applyBorder="1" applyFont="1">
      <alignment horizontal="center" readingOrder="0" shrinkToFit="0" wrapText="1"/>
    </xf>
    <xf borderId="1" fillId="0" fontId="8" numFmtId="0" xfId="0" applyBorder="1" applyFont="1"/>
    <xf borderId="0" fillId="0" fontId="12" numFmtId="0" xfId="0" applyFont="1"/>
    <xf borderId="1" fillId="4" fontId="6" numFmtId="0" xfId="0" applyAlignment="1" applyBorder="1" applyFont="1">
      <alignment horizontal="center" readingOrder="0" shrinkToFit="0" vertical="center" wrapText="1"/>
    </xf>
    <xf borderId="1" fillId="4" fontId="8" numFmtId="0" xfId="0" applyAlignment="1" applyBorder="1" applyFont="1">
      <alignment horizontal="left" readingOrder="0" shrinkToFit="0" vertical="center" wrapText="1"/>
    </xf>
    <xf borderId="3" fillId="0" fontId="11" numFmtId="0" xfId="0" applyAlignment="1" applyBorder="1" applyFont="1">
      <alignment horizontal="center"/>
    </xf>
    <xf borderId="1" fillId="5" fontId="6" numFmtId="0" xfId="0" applyAlignment="1" applyBorder="1" applyFill="1" applyFont="1">
      <alignment horizontal="center" shrinkToFit="0" vertical="center" wrapText="1"/>
    </xf>
    <xf borderId="1" fillId="5" fontId="6" numFmtId="0" xfId="0" applyAlignment="1" applyBorder="1" applyFont="1">
      <alignment horizontal="left" shrinkToFit="0" vertical="center" wrapText="1"/>
    </xf>
    <xf borderId="2" fillId="5" fontId="6" numFmtId="0" xfId="0" applyAlignment="1" applyBorder="1" applyFont="1">
      <alignment horizontal="center" vertical="center"/>
    </xf>
    <xf borderId="1" fillId="5" fontId="6" numFmtId="1" xfId="0" applyAlignment="1" applyBorder="1" applyFont="1" applyNumberFormat="1">
      <alignment horizontal="center" vertical="center"/>
    </xf>
    <xf borderId="1" fillId="5" fontId="6" numFmtId="1" xfId="0" applyAlignment="1" applyBorder="1" applyFont="1" applyNumberFormat="1">
      <alignment horizontal="center" shrinkToFit="0" vertical="center" wrapText="1"/>
    </xf>
    <xf borderId="8" fillId="0" fontId="10" numFmtId="0" xfId="0" applyAlignment="1" applyBorder="1" applyFont="1">
      <alignment horizontal="center"/>
    </xf>
    <xf borderId="9" fillId="0" fontId="5" numFmtId="0" xfId="0" applyBorder="1" applyFont="1"/>
    <xf borderId="10" fillId="0" fontId="5" numFmtId="0" xfId="0" applyBorder="1" applyFont="1"/>
    <xf borderId="1" fillId="3" fontId="6" numFmtId="1" xfId="0" applyAlignment="1" applyBorder="1" applyFont="1" applyNumberFormat="1">
      <alignment horizontal="center" shrinkToFit="0" vertical="center" wrapText="1"/>
    </xf>
    <xf borderId="0" fillId="0" fontId="6" numFmtId="0" xfId="0" applyFont="1"/>
    <xf borderId="7" fillId="3" fontId="6" numFmtId="1" xfId="0" applyAlignment="1" applyBorder="1" applyFont="1" applyNumberFormat="1">
      <alignment horizontal="center" shrinkToFit="0" vertical="center" wrapText="1"/>
    </xf>
    <xf borderId="7" fillId="5" fontId="6" numFmtId="1" xfId="0" applyAlignment="1" applyBorder="1" applyFont="1" applyNumberFormat="1">
      <alignment horizontal="center" shrinkToFit="0" vertical="center" wrapText="1"/>
    </xf>
    <xf borderId="2" fillId="4" fontId="6" numFmtId="0" xfId="0" applyAlignment="1" applyBorder="1" applyFont="1">
      <alignment horizontal="center" shrinkToFit="0" vertical="center" wrapText="1"/>
    </xf>
    <xf borderId="1" fillId="3" fontId="6" numFmtId="2" xfId="0" applyAlignment="1" applyBorder="1" applyFont="1" applyNumberFormat="1">
      <alignment horizontal="center" vertical="center"/>
    </xf>
    <xf borderId="1" fillId="4" fontId="6" numFmtId="2" xfId="0" applyAlignment="1" applyBorder="1" applyFont="1" applyNumberFormat="1">
      <alignment horizontal="center" vertical="center"/>
    </xf>
    <xf borderId="9" fillId="0" fontId="10" numFmtId="0" xfId="0" applyAlignment="1" applyBorder="1" applyFont="1">
      <alignment horizontal="center"/>
    </xf>
    <xf borderId="1" fillId="4" fontId="6" numFmtId="0" xfId="0" applyAlignment="1" applyBorder="1" applyFont="1">
      <alignment horizontal="center" vertical="center"/>
    </xf>
    <xf borderId="1" fillId="4" fontId="13" numFmtId="0" xfId="0" applyBorder="1" applyFont="1"/>
    <xf borderId="4" fillId="0" fontId="10" numFmtId="0" xfId="0" applyAlignment="1" applyBorder="1" applyFont="1">
      <alignment horizontal="center"/>
    </xf>
    <xf borderId="9" fillId="0" fontId="11" numFmtId="0" xfId="0" applyAlignment="1" applyBorder="1" applyFont="1">
      <alignment horizontal="center"/>
    </xf>
    <xf borderId="1" fillId="4" fontId="8" numFmtId="0" xfId="0" applyAlignment="1" applyBorder="1" applyFont="1">
      <alignment horizontal="center" shrinkToFit="0" vertical="center" wrapText="1"/>
    </xf>
    <xf borderId="1" fillId="4" fontId="8" numFmtId="0" xfId="0" applyAlignment="1" applyBorder="1" applyFont="1">
      <alignment horizontal="left" shrinkToFit="0" vertical="center" wrapText="1"/>
    </xf>
    <xf borderId="1" fillId="4" fontId="8" numFmtId="0" xfId="0" applyAlignment="1" applyBorder="1" applyFont="1">
      <alignment horizontal="center" vertical="center"/>
    </xf>
    <xf borderId="1" fillId="4" fontId="14" numFmtId="0" xfId="0" applyBorder="1" applyFont="1"/>
    <xf borderId="0" fillId="0" fontId="15" numFmtId="0" xfId="0" applyFont="1"/>
    <xf borderId="0" fillId="0" fontId="6" numFmtId="0" xfId="0" applyAlignment="1" applyFont="1">
      <alignment horizontal="center"/>
    </xf>
    <xf borderId="0" fillId="0" fontId="16" numFmtId="0" xfId="0" applyFont="1"/>
    <xf borderId="1" fillId="0" fontId="16" numFmtId="0" xfId="0" applyBorder="1" applyFont="1"/>
    <xf borderId="0" fillId="0" fontId="13" numFmtId="0" xfId="0" applyAlignment="1" applyFont="1">
      <alignment horizontal="center"/>
    </xf>
    <xf borderId="0" fillId="0" fontId="17" numFmtId="0" xfId="0" applyAlignment="1" applyFont="1">
      <alignment shrinkToFit="0" vertical="bottom" wrapText="0"/>
    </xf>
    <xf borderId="0" fillId="0" fontId="18" numFmtId="0" xfId="0" applyAlignment="1" applyFont="1">
      <alignment shrinkToFit="0" vertical="bottom" wrapText="0"/>
    </xf>
    <xf borderId="0" fillId="0" fontId="6" numFmtId="0" xfId="0" applyAlignment="1" applyFont="1">
      <alignment horizontal="center" shrinkToFit="0" vertical="bottom" wrapText="0"/>
    </xf>
    <xf borderId="1" fillId="0" fontId="18" numFmtId="0" xfId="0" applyAlignment="1" applyBorder="1" applyFont="1">
      <alignment shrinkToFit="0" vertical="bottom" wrapText="0"/>
    </xf>
    <xf borderId="5" fillId="0" fontId="18" numFmtId="0" xfId="0" applyAlignment="1" applyBorder="1" applyFont="1">
      <alignment shrinkToFit="0" vertical="bottom" wrapText="0"/>
    </xf>
    <xf borderId="5" fillId="0" fontId="18" numFmtId="0" xfId="0" applyAlignment="1" applyBorder="1" applyFont="1">
      <alignment horizontal="right" shrinkToFit="0" vertical="bottom" wrapText="0"/>
    </xf>
    <xf borderId="11" fillId="0" fontId="18" numFmtId="0" xfId="0" applyAlignment="1" applyBorder="1" applyFont="1">
      <alignment shrinkToFit="0" vertical="bottom" wrapText="0"/>
    </xf>
    <xf borderId="12" fillId="0" fontId="18" numFmtId="0" xfId="0" applyAlignment="1" applyBorder="1" applyFont="1">
      <alignment shrinkToFit="0" vertical="bottom" wrapText="0"/>
    </xf>
    <xf borderId="12" fillId="0" fontId="18" numFmtId="0" xfId="0" applyAlignment="1" applyBorder="1" applyFont="1">
      <alignment horizontal="right" shrinkToFit="0" vertical="bottom" wrapText="0"/>
    </xf>
    <xf borderId="0" fillId="0" fontId="19" numFmtId="0" xfId="0" applyAlignment="1" applyFont="1">
      <alignment horizontal="center" shrinkToFit="0" vertical="bottom" wrapText="0"/>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29"/>
    <col customWidth="1" min="2" max="2" width="65.14"/>
    <col customWidth="1" min="3" max="3" width="56.0"/>
    <col customWidth="1" min="4" max="4" width="17.43"/>
    <col customWidth="1" min="5" max="5" width="18.0"/>
    <col customWidth="1" min="6" max="6" width="15.29"/>
    <col customWidth="1" min="7" max="7" width="19.86"/>
    <col customWidth="1" min="8" max="8" width="16.86"/>
    <col customWidth="1" min="9" max="9" width="18.29"/>
    <col customWidth="1" min="10" max="10" width="18.57"/>
    <col customWidth="1" min="11" max="26" width="8.71"/>
  </cols>
  <sheetData>
    <row r="1" ht="36.75" customHeight="1">
      <c r="A1" s="1" t="s">
        <v>0</v>
      </c>
      <c r="B1" s="2" t="s">
        <v>1</v>
      </c>
      <c r="C1" s="1" t="s">
        <v>2</v>
      </c>
      <c r="D1" s="3" t="s">
        <v>3</v>
      </c>
      <c r="E1" s="3" t="s">
        <v>4</v>
      </c>
      <c r="F1" s="4" t="s">
        <v>5</v>
      </c>
      <c r="G1" s="4" t="s">
        <v>6</v>
      </c>
      <c r="H1" s="5" t="s">
        <v>7</v>
      </c>
      <c r="I1" s="4" t="s">
        <v>8</v>
      </c>
      <c r="J1" s="4" t="s">
        <v>9</v>
      </c>
      <c r="M1" s="6" t="s">
        <v>10</v>
      </c>
    </row>
    <row r="2" ht="27.0" customHeight="1">
      <c r="A2" s="7" t="s">
        <v>11</v>
      </c>
      <c r="B2" s="8"/>
      <c r="C2" s="8"/>
      <c r="D2" s="8"/>
      <c r="E2" s="8"/>
      <c r="F2" s="8"/>
      <c r="G2" s="8"/>
      <c r="H2" s="8"/>
      <c r="I2" s="9"/>
      <c r="J2" s="10"/>
    </row>
    <row r="3">
      <c r="A3" s="11">
        <v>24.0</v>
      </c>
      <c r="B3" s="12" t="s">
        <v>12</v>
      </c>
      <c r="C3" s="12" t="s">
        <v>13</v>
      </c>
      <c r="D3" s="13" t="s">
        <v>14</v>
      </c>
      <c r="E3" s="13">
        <v>600.0</v>
      </c>
      <c r="F3" s="14">
        <f t="shared" ref="F3:F8" si="1">+IF(AND(E3&gt;=100,E3&lt;=200),1,+IF(AND(E3&gt;=201,E3&lt;=400),2,IF(AND(E3&gt;=401,E3&lt;=600),3,+IF(AND(E3&gt;=601,E3&lt;=800),4,+IF(AND(E3&gt;=801,E3&lt;=1000),5,"")))))</f>
        <v>3</v>
      </c>
      <c r="G3" s="15" t="s">
        <v>15</v>
      </c>
      <c r="H3" s="15" t="str">
        <f t="shared" ref="H3:H8" si="2">IFERROR(IF(SEARCH("nessuna",G3)&gt;0,"1"),IFERROR(IF(FIND("A",G3)&gt;0,"5"),IFERROR(IF(FIND("C",G3)&gt;0,"4"),IFERROR(IF(FIND("B",G3)&gt;0,"3"),IFERROR(IF(FIND("D",G3)&gt;0,"3"),IFERROR(IF(FIND("E",G3)&gt;0,"2"),""))))))</f>
        <v>4</v>
      </c>
      <c r="I3" s="16">
        <f t="shared" ref="I3:I8" si="3">(F3+H3)/2</f>
        <v>3.5</v>
      </c>
      <c r="J3" s="17" t="str">
        <f t="shared" ref="J3:J8" si="4">VLOOKUP(ROUND(I3,0),$M$1:$N$7,2,0)</f>
        <v>Medio-Alto</v>
      </c>
      <c r="M3" s="6">
        <v>1.0</v>
      </c>
      <c r="N3" s="6" t="s">
        <v>16</v>
      </c>
    </row>
    <row r="4">
      <c r="A4" s="11">
        <v>24.0</v>
      </c>
      <c r="B4" s="12" t="s">
        <v>12</v>
      </c>
      <c r="C4" s="12" t="s">
        <v>17</v>
      </c>
      <c r="D4" s="13" t="s">
        <v>14</v>
      </c>
      <c r="E4" s="13">
        <v>600.0</v>
      </c>
      <c r="F4" s="15">
        <f t="shared" si="1"/>
        <v>3</v>
      </c>
      <c r="G4" s="15" t="s">
        <v>15</v>
      </c>
      <c r="H4" s="15" t="str">
        <f t="shared" si="2"/>
        <v>4</v>
      </c>
      <c r="I4" s="16">
        <f t="shared" si="3"/>
        <v>3.5</v>
      </c>
      <c r="J4" s="17" t="str">
        <f t="shared" si="4"/>
        <v>Medio-Alto</v>
      </c>
      <c r="M4" s="6">
        <v>2.0</v>
      </c>
      <c r="N4" s="6" t="s">
        <v>18</v>
      </c>
    </row>
    <row r="5">
      <c r="A5" s="11">
        <v>24.0</v>
      </c>
      <c r="B5" s="12" t="s">
        <v>12</v>
      </c>
      <c r="C5" s="12" t="s">
        <v>19</v>
      </c>
      <c r="D5" s="13" t="s">
        <v>14</v>
      </c>
      <c r="E5" s="13">
        <v>600.0</v>
      </c>
      <c r="F5" s="15">
        <f t="shared" si="1"/>
        <v>3</v>
      </c>
      <c r="G5" s="15" t="s">
        <v>15</v>
      </c>
      <c r="H5" s="15" t="str">
        <f t="shared" si="2"/>
        <v>4</v>
      </c>
      <c r="I5" s="16">
        <f t="shared" si="3"/>
        <v>3.5</v>
      </c>
      <c r="J5" s="17" t="str">
        <f t="shared" si="4"/>
        <v>Medio-Alto</v>
      </c>
      <c r="M5" s="6">
        <v>3.0</v>
      </c>
      <c r="N5" s="6" t="s">
        <v>20</v>
      </c>
    </row>
    <row r="6">
      <c r="A6" s="11">
        <v>24.0</v>
      </c>
      <c r="B6" s="12" t="s">
        <v>12</v>
      </c>
      <c r="C6" s="12" t="s">
        <v>21</v>
      </c>
      <c r="D6" s="13" t="s">
        <v>14</v>
      </c>
      <c r="E6" s="13">
        <v>600.0</v>
      </c>
      <c r="F6" s="15">
        <f t="shared" si="1"/>
        <v>3</v>
      </c>
      <c r="G6" s="15" t="s">
        <v>15</v>
      </c>
      <c r="H6" s="15" t="str">
        <f t="shared" si="2"/>
        <v>4</v>
      </c>
      <c r="I6" s="16">
        <f t="shared" si="3"/>
        <v>3.5</v>
      </c>
      <c r="J6" s="17" t="str">
        <f t="shared" si="4"/>
        <v>Medio-Alto</v>
      </c>
      <c r="M6" s="6">
        <v>4.0</v>
      </c>
      <c r="N6" s="6" t="s">
        <v>22</v>
      </c>
    </row>
    <row r="7">
      <c r="A7" s="11">
        <v>24.0</v>
      </c>
      <c r="B7" s="12" t="s">
        <v>12</v>
      </c>
      <c r="C7" s="12" t="s">
        <v>23</v>
      </c>
      <c r="D7" s="13" t="s">
        <v>14</v>
      </c>
      <c r="E7" s="13">
        <v>600.0</v>
      </c>
      <c r="F7" s="15">
        <f t="shared" si="1"/>
        <v>3</v>
      </c>
      <c r="G7" s="15" t="s">
        <v>15</v>
      </c>
      <c r="H7" s="15" t="str">
        <f t="shared" si="2"/>
        <v>4</v>
      </c>
      <c r="I7" s="16">
        <f t="shared" si="3"/>
        <v>3.5</v>
      </c>
      <c r="J7" s="17" t="str">
        <f t="shared" si="4"/>
        <v>Medio-Alto</v>
      </c>
      <c r="M7" s="6">
        <v>5.0</v>
      </c>
      <c r="N7" s="6" t="s">
        <v>24</v>
      </c>
    </row>
    <row r="8">
      <c r="A8" s="11">
        <v>24.0</v>
      </c>
      <c r="B8" s="12" t="s">
        <v>12</v>
      </c>
      <c r="C8" s="12" t="s">
        <v>25</v>
      </c>
      <c r="D8" s="13" t="s">
        <v>14</v>
      </c>
      <c r="E8" s="13">
        <v>600.0</v>
      </c>
      <c r="F8" s="15">
        <f t="shared" si="1"/>
        <v>3</v>
      </c>
      <c r="G8" s="15" t="s">
        <v>15</v>
      </c>
      <c r="H8" s="15" t="str">
        <f t="shared" si="2"/>
        <v>4</v>
      </c>
      <c r="I8" s="16">
        <f t="shared" si="3"/>
        <v>3.5</v>
      </c>
      <c r="J8" s="17" t="str">
        <f t="shared" si="4"/>
        <v>Medio-Alto</v>
      </c>
    </row>
    <row r="9">
      <c r="A9" s="18">
        <v>24.0</v>
      </c>
      <c r="B9" s="19" t="s">
        <v>12</v>
      </c>
      <c r="C9" s="19" t="s">
        <v>26</v>
      </c>
      <c r="D9" s="20" t="s">
        <v>27</v>
      </c>
      <c r="E9" s="20"/>
      <c r="F9" s="21"/>
      <c r="G9" s="21"/>
      <c r="H9" s="21"/>
      <c r="I9" s="22"/>
      <c r="J9" s="23"/>
    </row>
    <row r="10" ht="21.0" customHeight="1">
      <c r="A10" s="24" t="s">
        <v>28</v>
      </c>
      <c r="B10" s="8"/>
      <c r="C10" s="8"/>
      <c r="D10" s="8"/>
      <c r="E10" s="8"/>
      <c r="F10" s="8"/>
      <c r="G10" s="8"/>
      <c r="H10" s="8"/>
      <c r="I10" s="9"/>
      <c r="J10" s="17"/>
    </row>
    <row r="11" ht="24.0" customHeight="1">
      <c r="A11" s="11" t="s">
        <v>29</v>
      </c>
      <c r="B11" s="12" t="s">
        <v>30</v>
      </c>
      <c r="C11" s="12" t="s">
        <v>31</v>
      </c>
      <c r="D11" s="11" t="s">
        <v>14</v>
      </c>
      <c r="E11" s="13">
        <v>400.0</v>
      </c>
      <c r="F11" s="15">
        <f t="shared" ref="F11:F22" si="5">+IF(AND(E11&gt;=100,E11&lt;=200),1,+IF(AND(E11&gt;=201,E11&lt;=400),2,IF(AND(E11&gt;=401,E11&lt;=600),3,+IF(AND(E11&gt;=601,E11&lt;=800),4,+IF(AND(E11&gt;=801,E11&lt;=1000),5,"")))))</f>
        <v>2</v>
      </c>
      <c r="G11" s="15" t="s">
        <v>15</v>
      </c>
      <c r="H11" s="14" t="str">
        <f t="shared" ref="H11:H22" si="6">IFERROR(IF(SEARCH("nessuna",G11)&gt;0,"1"),IFERROR(IF(FIND("A",G11)&gt;0,"5"),IFERROR(IF(FIND("C",G11)&gt;0,"4"),IFERROR(IF(FIND("B",G11)&gt;0,"3"),IFERROR(IF(FIND("D",G11)&gt;0,"3"),IFERROR(IF(FIND("E",G11)&gt;0,"2"),""))))))</f>
        <v>4</v>
      </c>
      <c r="I11" s="16">
        <f t="shared" ref="I11:I22" si="7">(F11+H11)/2</f>
        <v>3</v>
      </c>
      <c r="J11" s="17" t="s">
        <v>20</v>
      </c>
    </row>
    <row r="12">
      <c r="A12" s="11" t="s">
        <v>29</v>
      </c>
      <c r="B12" s="12" t="s">
        <v>30</v>
      </c>
      <c r="C12" s="12" t="s">
        <v>32</v>
      </c>
      <c r="D12" s="11" t="s">
        <v>14</v>
      </c>
      <c r="E12" s="13">
        <v>500.0</v>
      </c>
      <c r="F12" s="15">
        <f t="shared" si="5"/>
        <v>3</v>
      </c>
      <c r="G12" s="15" t="s">
        <v>33</v>
      </c>
      <c r="H12" s="15" t="str">
        <f t="shared" si="6"/>
        <v>5</v>
      </c>
      <c r="I12" s="16">
        <f t="shared" si="7"/>
        <v>4</v>
      </c>
      <c r="J12" s="17" t="str">
        <f>N6</f>
        <v>Medio-Alto</v>
      </c>
    </row>
    <row r="13">
      <c r="A13" s="11" t="s">
        <v>29</v>
      </c>
      <c r="B13" s="12" t="s">
        <v>30</v>
      </c>
      <c r="C13" s="25" t="s">
        <v>34</v>
      </c>
      <c r="D13" s="11" t="s">
        <v>14</v>
      </c>
      <c r="E13" s="26">
        <v>300.0</v>
      </c>
      <c r="F13" s="27">
        <f t="shared" si="5"/>
        <v>2</v>
      </c>
      <c r="G13" s="15" t="s">
        <v>35</v>
      </c>
      <c r="H13" s="15" t="str">
        <f t="shared" si="6"/>
        <v>3</v>
      </c>
      <c r="I13" s="16">
        <f t="shared" si="7"/>
        <v>2.5</v>
      </c>
      <c r="J13" s="17" t="str">
        <f>N4</f>
        <v>Medio-Basso</v>
      </c>
    </row>
    <row r="14">
      <c r="A14" s="11" t="s">
        <v>29</v>
      </c>
      <c r="B14" s="12" t="s">
        <v>30</v>
      </c>
      <c r="C14" s="25" t="s">
        <v>36</v>
      </c>
      <c r="D14" s="11" t="s">
        <v>14</v>
      </c>
      <c r="E14" s="26">
        <v>300.0</v>
      </c>
      <c r="F14" s="27">
        <f t="shared" si="5"/>
        <v>2</v>
      </c>
      <c r="G14" s="15" t="s">
        <v>35</v>
      </c>
      <c r="H14" s="15" t="str">
        <f t="shared" si="6"/>
        <v>3</v>
      </c>
      <c r="I14" s="16">
        <f t="shared" si="7"/>
        <v>2.5</v>
      </c>
      <c r="J14" s="17" t="str">
        <f>J13</f>
        <v>Medio-Basso</v>
      </c>
    </row>
    <row r="15">
      <c r="A15" s="11" t="s">
        <v>29</v>
      </c>
      <c r="B15" s="12" t="s">
        <v>30</v>
      </c>
      <c r="C15" s="12" t="s">
        <v>37</v>
      </c>
      <c r="D15" s="11" t="s">
        <v>14</v>
      </c>
      <c r="E15" s="13">
        <v>500.0</v>
      </c>
      <c r="F15" s="15">
        <f t="shared" si="5"/>
        <v>3</v>
      </c>
      <c r="G15" s="15" t="s">
        <v>33</v>
      </c>
      <c r="H15" s="15" t="str">
        <f t="shared" si="6"/>
        <v>5</v>
      </c>
      <c r="I15" s="16">
        <f t="shared" si="7"/>
        <v>4</v>
      </c>
      <c r="J15" s="17" t="str">
        <f>J12</f>
        <v>Medio-Alto</v>
      </c>
    </row>
    <row r="16">
      <c r="A16" s="11" t="s">
        <v>29</v>
      </c>
      <c r="B16" s="12" t="s">
        <v>30</v>
      </c>
      <c r="C16" s="25" t="s">
        <v>38</v>
      </c>
      <c r="D16" s="11" t="s">
        <v>14</v>
      </c>
      <c r="E16" s="13">
        <v>500.0</v>
      </c>
      <c r="F16" s="15">
        <f t="shared" si="5"/>
        <v>3</v>
      </c>
      <c r="G16" s="15" t="s">
        <v>33</v>
      </c>
      <c r="H16" s="15" t="str">
        <f t="shared" si="6"/>
        <v>5</v>
      </c>
      <c r="I16" s="16">
        <f t="shared" si="7"/>
        <v>4</v>
      </c>
      <c r="J16" s="17" t="str">
        <f>J12</f>
        <v>Medio-Alto</v>
      </c>
    </row>
    <row r="17">
      <c r="A17" s="11" t="s">
        <v>29</v>
      </c>
      <c r="B17" s="12" t="s">
        <v>30</v>
      </c>
      <c r="C17" s="12" t="s">
        <v>39</v>
      </c>
      <c r="D17" s="11" t="s">
        <v>14</v>
      </c>
      <c r="E17" s="13">
        <v>500.0</v>
      </c>
      <c r="F17" s="15">
        <f t="shared" si="5"/>
        <v>3</v>
      </c>
      <c r="G17" s="15" t="s">
        <v>33</v>
      </c>
      <c r="H17" s="15" t="str">
        <f t="shared" si="6"/>
        <v>5</v>
      </c>
      <c r="I17" s="16">
        <f t="shared" si="7"/>
        <v>4</v>
      </c>
      <c r="J17" s="17" t="str">
        <f>J16</f>
        <v>Medio-Alto</v>
      </c>
    </row>
    <row r="18">
      <c r="A18" s="11" t="s">
        <v>29</v>
      </c>
      <c r="B18" s="12" t="s">
        <v>30</v>
      </c>
      <c r="C18" s="12" t="s">
        <v>40</v>
      </c>
      <c r="D18" s="11" t="s">
        <v>14</v>
      </c>
      <c r="E18" s="13">
        <v>500.0</v>
      </c>
      <c r="F18" s="15">
        <f t="shared" si="5"/>
        <v>3</v>
      </c>
      <c r="G18" s="15" t="s">
        <v>33</v>
      </c>
      <c r="H18" s="15" t="str">
        <f t="shared" si="6"/>
        <v>5</v>
      </c>
      <c r="I18" s="16">
        <f t="shared" si="7"/>
        <v>4</v>
      </c>
      <c r="J18" s="17" t="str">
        <f t="shared" ref="J18:J20" si="8">J16</f>
        <v>Medio-Alto</v>
      </c>
    </row>
    <row r="19">
      <c r="A19" s="11" t="s">
        <v>29</v>
      </c>
      <c r="B19" s="12" t="s">
        <v>30</v>
      </c>
      <c r="C19" s="12" t="s">
        <v>41</v>
      </c>
      <c r="D19" s="11" t="s">
        <v>14</v>
      </c>
      <c r="E19" s="13">
        <v>500.0</v>
      </c>
      <c r="F19" s="15">
        <f t="shared" si="5"/>
        <v>3</v>
      </c>
      <c r="G19" s="15" t="s">
        <v>33</v>
      </c>
      <c r="H19" s="15" t="str">
        <f t="shared" si="6"/>
        <v>5</v>
      </c>
      <c r="I19" s="16">
        <f t="shared" si="7"/>
        <v>4</v>
      </c>
      <c r="J19" s="17" t="str">
        <f t="shared" si="8"/>
        <v>Medio-Alto</v>
      </c>
    </row>
    <row r="20">
      <c r="A20" s="11" t="s">
        <v>29</v>
      </c>
      <c r="B20" s="12" t="s">
        <v>30</v>
      </c>
      <c r="C20" s="12" t="s">
        <v>42</v>
      </c>
      <c r="D20" s="11" t="s">
        <v>14</v>
      </c>
      <c r="E20" s="13">
        <v>500.0</v>
      </c>
      <c r="F20" s="15">
        <f t="shared" si="5"/>
        <v>3</v>
      </c>
      <c r="G20" s="15" t="s">
        <v>33</v>
      </c>
      <c r="H20" s="15" t="str">
        <f t="shared" si="6"/>
        <v>5</v>
      </c>
      <c r="I20" s="16">
        <f t="shared" si="7"/>
        <v>4</v>
      </c>
      <c r="J20" s="17" t="str">
        <f t="shared" si="8"/>
        <v>Medio-Alto</v>
      </c>
    </row>
    <row r="21" ht="15.75" customHeight="1">
      <c r="A21" s="11" t="s">
        <v>29</v>
      </c>
      <c r="B21" s="12" t="s">
        <v>30</v>
      </c>
      <c r="C21" s="12" t="s">
        <v>43</v>
      </c>
      <c r="D21" s="11" t="s">
        <v>14</v>
      </c>
      <c r="E21" s="13">
        <v>400.0</v>
      </c>
      <c r="F21" s="15">
        <f t="shared" si="5"/>
        <v>2</v>
      </c>
      <c r="G21" s="15" t="s">
        <v>15</v>
      </c>
      <c r="H21" s="15" t="str">
        <f t="shared" si="6"/>
        <v>4</v>
      </c>
      <c r="I21" s="16">
        <f t="shared" si="7"/>
        <v>3</v>
      </c>
      <c r="J21" s="17" t="s">
        <v>20</v>
      </c>
    </row>
    <row r="22" ht="15.75" customHeight="1">
      <c r="A22" s="11" t="s">
        <v>29</v>
      </c>
      <c r="B22" s="12" t="s">
        <v>30</v>
      </c>
      <c r="C22" s="12" t="s">
        <v>44</v>
      </c>
      <c r="D22" s="11" t="s">
        <v>14</v>
      </c>
      <c r="E22" s="13">
        <v>400.0</v>
      </c>
      <c r="F22" s="15">
        <f t="shared" si="5"/>
        <v>2</v>
      </c>
      <c r="G22" s="15" t="s">
        <v>15</v>
      </c>
      <c r="H22" s="14" t="str">
        <f t="shared" si="6"/>
        <v>4</v>
      </c>
      <c r="I22" s="16">
        <f t="shared" si="7"/>
        <v>3</v>
      </c>
      <c r="J22" s="17" t="s">
        <v>20</v>
      </c>
    </row>
    <row r="23" ht="18.75" customHeight="1">
      <c r="A23" s="7" t="s">
        <v>45</v>
      </c>
      <c r="B23" s="8"/>
      <c r="C23" s="8"/>
      <c r="D23" s="8"/>
      <c r="E23" s="8"/>
      <c r="F23" s="8"/>
      <c r="G23" s="8"/>
      <c r="H23" s="8"/>
      <c r="I23" s="9"/>
      <c r="J23" s="17"/>
    </row>
    <row r="24" ht="16.5" customHeight="1">
      <c r="A24" s="11" t="s">
        <v>46</v>
      </c>
      <c r="B24" s="12" t="s">
        <v>47</v>
      </c>
      <c r="C24" s="12" t="s">
        <v>48</v>
      </c>
      <c r="D24" s="13" t="s">
        <v>14</v>
      </c>
      <c r="E24" s="13">
        <v>800.0</v>
      </c>
      <c r="F24" s="15">
        <f t="shared" ref="F24:F26" si="9">+IF(AND(E24&gt;=100,E24&lt;=200),1,+IF(AND(E24&gt;=201,E24&lt;=400),2,IF(AND(E24&gt;=401,E24&lt;=600),3,+IF(AND(E24&gt;=601,E24&lt;=800),4,+IF(AND(E24&gt;=801,E24&lt;=1000),5,"")))))</f>
        <v>4</v>
      </c>
      <c r="G24" s="15" t="s">
        <v>49</v>
      </c>
      <c r="H24" s="15" t="str">
        <f t="shared" ref="H24:H30" si="10">IFERROR(IF(SEARCH("nessuna",G24)&gt;0,"1"),IFERROR(IF(FIND("A",G24)&gt;0,"5"),IFERROR(IF(FIND("C",G24)&gt;0,"4"),IFERROR(IF(FIND("B",G24)&gt;0,"3"),IFERROR(IF(FIND("D",G24)&gt;0,"3"),IFERROR(IF(FIND("E",G24)&gt;0,"2"),""))))))</f>
        <v>5</v>
      </c>
      <c r="I24" s="16">
        <f t="shared" ref="I24:I26" si="11">(F24+H24)/2</f>
        <v>4.5</v>
      </c>
      <c r="J24" s="17" t="str">
        <f>J18</f>
        <v>Medio-Alto</v>
      </c>
    </row>
    <row r="25" ht="15.75" customHeight="1">
      <c r="A25" s="11" t="s">
        <v>46</v>
      </c>
      <c r="B25" s="12" t="s">
        <v>47</v>
      </c>
      <c r="C25" s="12" t="s">
        <v>50</v>
      </c>
      <c r="D25" s="13" t="s">
        <v>14</v>
      </c>
      <c r="E25" s="13">
        <v>1000.0</v>
      </c>
      <c r="F25" s="15">
        <f t="shared" si="9"/>
        <v>5</v>
      </c>
      <c r="G25" s="15" t="s">
        <v>49</v>
      </c>
      <c r="H25" s="15" t="str">
        <f t="shared" si="10"/>
        <v>5</v>
      </c>
      <c r="I25" s="16">
        <f t="shared" si="11"/>
        <v>5</v>
      </c>
      <c r="J25" s="17" t="s">
        <v>24</v>
      </c>
    </row>
    <row r="26" ht="15.75" customHeight="1">
      <c r="A26" s="11" t="s">
        <v>46</v>
      </c>
      <c r="B26" s="12" t="s">
        <v>47</v>
      </c>
      <c r="C26" s="12" t="s">
        <v>51</v>
      </c>
      <c r="D26" s="13" t="s">
        <v>14</v>
      </c>
      <c r="E26" s="13">
        <v>1000.0</v>
      </c>
      <c r="F26" s="15">
        <f t="shared" si="9"/>
        <v>5</v>
      </c>
      <c r="G26" s="15" t="s">
        <v>49</v>
      </c>
      <c r="H26" s="15" t="str">
        <f t="shared" si="10"/>
        <v>5</v>
      </c>
      <c r="I26" s="16">
        <f t="shared" si="11"/>
        <v>5</v>
      </c>
      <c r="J26" s="17" t="s">
        <v>24</v>
      </c>
    </row>
    <row r="27" ht="15.75" customHeight="1">
      <c r="A27" s="18" t="s">
        <v>46</v>
      </c>
      <c r="B27" s="19" t="s">
        <v>47</v>
      </c>
      <c r="C27" s="19" t="s">
        <v>52</v>
      </c>
      <c r="D27" s="20" t="s">
        <v>27</v>
      </c>
      <c r="E27" s="20"/>
      <c r="F27" s="21"/>
      <c r="G27" s="21"/>
      <c r="H27" s="21" t="str">
        <f t="shared" si="10"/>
        <v/>
      </c>
      <c r="I27" s="28"/>
      <c r="J27" s="23"/>
    </row>
    <row r="28" ht="15.75" customHeight="1">
      <c r="A28" s="18" t="s">
        <v>46</v>
      </c>
      <c r="B28" s="19" t="s">
        <v>47</v>
      </c>
      <c r="C28" s="19" t="s">
        <v>53</v>
      </c>
      <c r="D28" s="20" t="s">
        <v>27</v>
      </c>
      <c r="E28" s="20"/>
      <c r="F28" s="21" t="str">
        <f t="shared" ref="F28:F30" si="12">+IF(AND(E28&gt;=100,E28&lt;=200),1,+IF(AND(E28&gt;=201,E28&lt;=400),2,IF(AND(E28&gt;=401,E28&lt;=600),3,+IF(AND(E28&gt;=601,E28&lt;=800),4,+IF(AND(E28&gt;=801,E28&lt;=1000),5,"")))))</f>
        <v/>
      </c>
      <c r="G28" s="21"/>
      <c r="H28" s="21" t="str">
        <f t="shared" si="10"/>
        <v/>
      </c>
      <c r="I28" s="28"/>
      <c r="J28" s="23"/>
    </row>
    <row r="29" ht="15.75" customHeight="1">
      <c r="A29" s="11" t="s">
        <v>46</v>
      </c>
      <c r="B29" s="12" t="s">
        <v>47</v>
      </c>
      <c r="C29" s="12" t="s">
        <v>54</v>
      </c>
      <c r="D29" s="13" t="s">
        <v>14</v>
      </c>
      <c r="E29" s="13">
        <v>1000.0</v>
      </c>
      <c r="F29" s="15">
        <f t="shared" si="12"/>
        <v>5</v>
      </c>
      <c r="G29" s="15" t="s">
        <v>49</v>
      </c>
      <c r="H29" s="15" t="str">
        <f t="shared" si="10"/>
        <v>5</v>
      </c>
      <c r="I29" s="16">
        <f>(F29+H29)/2</f>
        <v>5</v>
      </c>
      <c r="J29" s="17" t="s">
        <v>24</v>
      </c>
    </row>
    <row r="30" ht="15.75" customHeight="1">
      <c r="A30" s="18" t="s">
        <v>46</v>
      </c>
      <c r="B30" s="19" t="s">
        <v>47</v>
      </c>
      <c r="C30" s="19" t="s">
        <v>55</v>
      </c>
      <c r="D30" s="20" t="s">
        <v>27</v>
      </c>
      <c r="E30" s="20"/>
      <c r="F30" s="21" t="str">
        <f t="shared" si="12"/>
        <v/>
      </c>
      <c r="G30" s="21"/>
      <c r="H30" s="21" t="str">
        <f t="shared" si="10"/>
        <v/>
      </c>
      <c r="I30" s="28"/>
      <c r="J30" s="23"/>
    </row>
    <row r="31" ht="24.0" customHeight="1">
      <c r="A31" s="7" t="s">
        <v>56</v>
      </c>
      <c r="B31" s="8"/>
      <c r="C31" s="8"/>
      <c r="D31" s="8"/>
      <c r="E31" s="8"/>
      <c r="F31" s="8"/>
      <c r="G31" s="8"/>
      <c r="H31" s="8"/>
      <c r="I31" s="9"/>
      <c r="J31" s="17"/>
    </row>
    <row r="32" ht="29.25" customHeight="1">
      <c r="A32" s="11">
        <v>25.0</v>
      </c>
      <c r="B32" s="12" t="s">
        <v>57</v>
      </c>
      <c r="C32" s="12" t="s">
        <v>58</v>
      </c>
      <c r="D32" s="13" t="s">
        <v>14</v>
      </c>
      <c r="E32" s="13">
        <v>800.0</v>
      </c>
      <c r="F32" s="15">
        <f t="shared" ref="F32:F45" si="13">+IF(AND(E32&gt;=100,E32&lt;=200),1,+IF(AND(E32&gt;=201,E32&lt;=400),2,IF(AND(E32&gt;=401,E32&lt;=600),3,+IF(AND(E32&gt;=601,E32&lt;=800),4,+IF(AND(E32&gt;=801,E32&lt;=1000),5,"")))))</f>
        <v>4</v>
      </c>
      <c r="G32" s="15" t="s">
        <v>49</v>
      </c>
      <c r="H32" s="15" t="str">
        <f>IFERROR(IF(SEARCH("nessuna",G32)&gt;0,"1"),IFERROR(IF(FIND("A",G32)&gt;0,"5"),IFERROR(IF(FIND("C",G32)&gt;0,"4"),IFERROR(IF(FIND("B",G32)&gt;0,"3"),IFERROR(IF(FIND("D",G32)&gt;0,"3"),IFERROR(IF(FIND("E",G32)&gt;0,"2"),""))))))</f>
        <v>5</v>
      </c>
      <c r="I32" s="16">
        <f t="shared" ref="I32:I42" si="14">(F32+H32)/2</f>
        <v>4.5</v>
      </c>
      <c r="J32" s="17" t="str">
        <f>J24</f>
        <v>Medio-Alto</v>
      </c>
    </row>
    <row r="33" ht="39.0" customHeight="1">
      <c r="A33" s="11">
        <v>25.0</v>
      </c>
      <c r="B33" s="12" t="s">
        <v>57</v>
      </c>
      <c r="C33" s="12" t="s">
        <v>59</v>
      </c>
      <c r="D33" s="13" t="s">
        <v>14</v>
      </c>
      <c r="E33" s="13">
        <v>200.0</v>
      </c>
      <c r="F33" s="15">
        <f t="shared" si="13"/>
        <v>1</v>
      </c>
      <c r="G33" s="15" t="s">
        <v>60</v>
      </c>
      <c r="H33" s="15">
        <v>1.0</v>
      </c>
      <c r="I33" s="16">
        <f t="shared" si="14"/>
        <v>1</v>
      </c>
      <c r="J33" s="17" t="s">
        <v>16</v>
      </c>
    </row>
    <row r="34" ht="34.5" customHeight="1">
      <c r="A34" s="11">
        <v>25.0</v>
      </c>
      <c r="B34" s="12" t="s">
        <v>57</v>
      </c>
      <c r="C34" s="12" t="s">
        <v>61</v>
      </c>
      <c r="D34" s="13" t="s">
        <v>14</v>
      </c>
      <c r="E34" s="13">
        <v>800.0</v>
      </c>
      <c r="F34" s="15">
        <f t="shared" si="13"/>
        <v>4</v>
      </c>
      <c r="G34" s="15" t="s">
        <v>49</v>
      </c>
      <c r="H34" s="15" t="str">
        <f t="shared" ref="H34:H45" si="15">IFERROR(IF(SEARCH("nessuna",G34)&gt;0,"1"),IFERROR(IF(FIND("A",G34)&gt;0,"5"),IFERROR(IF(FIND("C",G34)&gt;0,"4"),IFERROR(IF(FIND("B",G34)&gt;0,"3"),IFERROR(IF(FIND("D",G34)&gt;0,"3"),IFERROR(IF(FIND("E",G34)&gt;0,"2"),""))))))</f>
        <v>5</v>
      </c>
      <c r="I34" s="16">
        <f t="shared" si="14"/>
        <v>4.5</v>
      </c>
      <c r="J34" s="17" t="str">
        <f>J32</f>
        <v>Medio-Alto</v>
      </c>
    </row>
    <row r="35" ht="39.75" customHeight="1">
      <c r="A35" s="11">
        <v>25.0</v>
      </c>
      <c r="B35" s="12" t="s">
        <v>57</v>
      </c>
      <c r="C35" s="12" t="s">
        <v>62</v>
      </c>
      <c r="D35" s="13" t="s">
        <v>14</v>
      </c>
      <c r="E35" s="13">
        <v>800.0</v>
      </c>
      <c r="F35" s="15">
        <f t="shared" si="13"/>
        <v>4</v>
      </c>
      <c r="G35" s="15" t="s">
        <v>49</v>
      </c>
      <c r="H35" s="15" t="str">
        <f t="shared" si="15"/>
        <v>5</v>
      </c>
      <c r="I35" s="16">
        <f t="shared" si="14"/>
        <v>4.5</v>
      </c>
      <c r="J35" s="17" t="s">
        <v>22</v>
      </c>
    </row>
    <row r="36" ht="15.75" customHeight="1">
      <c r="A36" s="11">
        <v>25.0</v>
      </c>
      <c r="B36" s="12" t="s">
        <v>57</v>
      </c>
      <c r="C36" s="12" t="s">
        <v>63</v>
      </c>
      <c r="D36" s="13" t="s">
        <v>14</v>
      </c>
      <c r="E36" s="13">
        <v>800.0</v>
      </c>
      <c r="F36" s="15">
        <f t="shared" si="13"/>
        <v>4</v>
      </c>
      <c r="G36" s="15" t="s">
        <v>49</v>
      </c>
      <c r="H36" s="15" t="str">
        <f t="shared" si="15"/>
        <v>5</v>
      </c>
      <c r="I36" s="16">
        <f t="shared" si="14"/>
        <v>4.5</v>
      </c>
      <c r="J36" s="17" t="s">
        <v>22</v>
      </c>
    </row>
    <row r="37" ht="15.75" customHeight="1">
      <c r="A37" s="11">
        <v>25.0</v>
      </c>
      <c r="B37" s="12" t="s">
        <v>57</v>
      </c>
      <c r="C37" s="12" t="s">
        <v>64</v>
      </c>
      <c r="D37" s="13" t="s">
        <v>14</v>
      </c>
      <c r="E37" s="13">
        <v>800.0</v>
      </c>
      <c r="F37" s="15">
        <f t="shared" si="13"/>
        <v>4</v>
      </c>
      <c r="G37" s="15" t="s">
        <v>49</v>
      </c>
      <c r="H37" s="15" t="str">
        <f t="shared" si="15"/>
        <v>5</v>
      </c>
      <c r="I37" s="16">
        <f t="shared" si="14"/>
        <v>4.5</v>
      </c>
      <c r="J37" s="17" t="s">
        <v>22</v>
      </c>
    </row>
    <row r="38" ht="15.75" customHeight="1">
      <c r="A38" s="11">
        <v>25.0</v>
      </c>
      <c r="B38" s="12" t="s">
        <v>57</v>
      </c>
      <c r="C38" s="12" t="s">
        <v>65</v>
      </c>
      <c r="D38" s="13" t="s">
        <v>14</v>
      </c>
      <c r="E38" s="13">
        <v>800.0</v>
      </c>
      <c r="F38" s="15">
        <f t="shared" si="13"/>
        <v>4</v>
      </c>
      <c r="G38" s="15" t="s">
        <v>49</v>
      </c>
      <c r="H38" s="15" t="str">
        <f t="shared" si="15"/>
        <v>5</v>
      </c>
      <c r="I38" s="16">
        <f t="shared" si="14"/>
        <v>4.5</v>
      </c>
      <c r="J38" s="17" t="s">
        <v>22</v>
      </c>
    </row>
    <row r="39" ht="30.0" customHeight="1">
      <c r="A39" s="11">
        <v>25.0</v>
      </c>
      <c r="B39" s="12" t="s">
        <v>57</v>
      </c>
      <c r="C39" s="12" t="s">
        <v>66</v>
      </c>
      <c r="D39" s="13" t="s">
        <v>14</v>
      </c>
      <c r="E39" s="13">
        <v>800.0</v>
      </c>
      <c r="F39" s="15">
        <f t="shared" si="13"/>
        <v>4</v>
      </c>
      <c r="G39" s="15" t="s">
        <v>49</v>
      </c>
      <c r="H39" s="15" t="str">
        <f t="shared" si="15"/>
        <v>5</v>
      </c>
      <c r="I39" s="16">
        <f t="shared" si="14"/>
        <v>4.5</v>
      </c>
      <c r="J39" s="17" t="s">
        <v>22</v>
      </c>
    </row>
    <row r="40" ht="31.5" customHeight="1">
      <c r="A40" s="11">
        <v>25.0</v>
      </c>
      <c r="B40" s="12" t="s">
        <v>57</v>
      </c>
      <c r="C40" s="12" t="s">
        <v>67</v>
      </c>
      <c r="D40" s="13" t="s">
        <v>14</v>
      </c>
      <c r="E40" s="13">
        <v>600.0</v>
      </c>
      <c r="F40" s="15">
        <f t="shared" si="13"/>
        <v>3</v>
      </c>
      <c r="G40" s="15" t="s">
        <v>49</v>
      </c>
      <c r="H40" s="15" t="str">
        <f t="shared" si="15"/>
        <v>5</v>
      </c>
      <c r="I40" s="16">
        <f t="shared" si="14"/>
        <v>4</v>
      </c>
      <c r="J40" s="17" t="s">
        <v>22</v>
      </c>
    </row>
    <row r="41" ht="15.75" customHeight="1">
      <c r="A41" s="11">
        <v>25.0</v>
      </c>
      <c r="B41" s="12" t="s">
        <v>57</v>
      </c>
      <c r="C41" s="12" t="s">
        <v>68</v>
      </c>
      <c r="D41" s="13" t="s">
        <v>14</v>
      </c>
      <c r="E41" s="13">
        <v>800.0</v>
      </c>
      <c r="F41" s="15">
        <f t="shared" si="13"/>
        <v>4</v>
      </c>
      <c r="G41" s="15" t="s">
        <v>49</v>
      </c>
      <c r="H41" s="15" t="str">
        <f t="shared" si="15"/>
        <v>5</v>
      </c>
      <c r="I41" s="16">
        <f t="shared" si="14"/>
        <v>4.5</v>
      </c>
      <c r="J41" s="17" t="s">
        <v>22</v>
      </c>
    </row>
    <row r="42" ht="15.75" customHeight="1">
      <c r="A42" s="11">
        <v>25.0</v>
      </c>
      <c r="B42" s="12" t="s">
        <v>57</v>
      </c>
      <c r="C42" s="12" t="s">
        <v>69</v>
      </c>
      <c r="D42" s="13" t="s">
        <v>14</v>
      </c>
      <c r="E42" s="13">
        <v>800.0</v>
      </c>
      <c r="F42" s="15">
        <f t="shared" si="13"/>
        <v>4</v>
      </c>
      <c r="G42" s="15" t="s">
        <v>49</v>
      </c>
      <c r="H42" s="15" t="str">
        <f t="shared" si="15"/>
        <v>5</v>
      </c>
      <c r="I42" s="16">
        <f t="shared" si="14"/>
        <v>4.5</v>
      </c>
      <c r="J42" s="17" t="s">
        <v>22</v>
      </c>
    </row>
    <row r="43" ht="15.75" customHeight="1">
      <c r="A43" s="18">
        <v>25.0</v>
      </c>
      <c r="B43" s="19" t="s">
        <v>57</v>
      </c>
      <c r="C43" s="19" t="s">
        <v>70</v>
      </c>
      <c r="D43" s="20" t="s">
        <v>27</v>
      </c>
      <c r="E43" s="20"/>
      <c r="F43" s="21" t="str">
        <f t="shared" si="13"/>
        <v/>
      </c>
      <c r="G43" s="21"/>
      <c r="H43" s="21" t="str">
        <f t="shared" si="15"/>
        <v/>
      </c>
      <c r="I43" s="22"/>
      <c r="J43" s="23"/>
    </row>
    <row r="44" ht="15.75" customHeight="1">
      <c r="A44" s="18">
        <v>25.0</v>
      </c>
      <c r="B44" s="19" t="s">
        <v>57</v>
      </c>
      <c r="C44" s="19" t="s">
        <v>71</v>
      </c>
      <c r="D44" s="20" t="s">
        <v>27</v>
      </c>
      <c r="E44" s="20"/>
      <c r="F44" s="21" t="str">
        <f t="shared" si="13"/>
        <v/>
      </c>
      <c r="G44" s="21"/>
      <c r="H44" s="21" t="str">
        <f t="shared" si="15"/>
        <v/>
      </c>
      <c r="I44" s="22"/>
      <c r="J44" s="23"/>
    </row>
    <row r="45" ht="15.75" customHeight="1">
      <c r="A45" s="18">
        <v>25.0</v>
      </c>
      <c r="B45" s="19" t="s">
        <v>57</v>
      </c>
      <c r="C45" s="19" t="s">
        <v>72</v>
      </c>
      <c r="D45" s="20" t="s">
        <v>27</v>
      </c>
      <c r="E45" s="20"/>
      <c r="F45" s="21" t="str">
        <f t="shared" si="13"/>
        <v/>
      </c>
      <c r="G45" s="21"/>
      <c r="H45" s="21" t="str">
        <f t="shared" si="15"/>
        <v/>
      </c>
      <c r="I45" s="22"/>
      <c r="J45" s="23"/>
    </row>
    <row r="46" ht="21.0" customHeight="1">
      <c r="A46" s="29" t="s">
        <v>73</v>
      </c>
      <c r="B46" s="8"/>
      <c r="C46" s="8"/>
      <c r="D46" s="8"/>
      <c r="E46" s="8"/>
      <c r="F46" s="8"/>
      <c r="G46" s="8"/>
      <c r="H46" s="8"/>
      <c r="I46" s="9"/>
      <c r="J46" s="17"/>
    </row>
    <row r="47" ht="15.75" customHeight="1">
      <c r="A47" s="18" t="s">
        <v>74</v>
      </c>
      <c r="B47" s="19" t="s">
        <v>75</v>
      </c>
      <c r="C47" s="19" t="s">
        <v>76</v>
      </c>
      <c r="D47" s="20" t="s">
        <v>27</v>
      </c>
      <c r="E47" s="20"/>
      <c r="F47" s="21" t="str">
        <f t="shared" ref="F47:F56" si="16">+IF(AND(E47&gt;=100,E47&lt;=200),1,+IF(AND(E47&gt;=201,E47&lt;=400),2,IF(AND(E47&gt;=401,E47&lt;=600),3,+IF(AND(E47&gt;=601,E47&lt;=800),4,+IF(AND(E47&gt;=801,E47&lt;=1000),5,"")))))</f>
        <v/>
      </c>
      <c r="G47" s="21"/>
      <c r="H47" s="21" t="str">
        <f t="shared" ref="H47:H56" si="17">IFERROR(IF(SEARCH("nessuna",G47)&gt;0,"1"),IFERROR(IF(FIND("A",G47)&gt;0,"5"),IFERROR(IF(FIND("C",G47)&gt;0,"4"),IFERROR(IF(FIND("B",G47)&gt;0,"3"),IFERROR(IF(FIND("D",G47)&gt;0,"3"),IFERROR(IF(FIND("E",G47)&gt;0,"2"),""))))))</f>
        <v/>
      </c>
      <c r="I47" s="22"/>
      <c r="J47" s="23"/>
    </row>
    <row r="48" ht="15.75" customHeight="1">
      <c r="A48" s="18" t="s">
        <v>74</v>
      </c>
      <c r="B48" s="19" t="s">
        <v>75</v>
      </c>
      <c r="C48" s="19" t="s">
        <v>77</v>
      </c>
      <c r="D48" s="20" t="s">
        <v>27</v>
      </c>
      <c r="E48" s="20"/>
      <c r="F48" s="21" t="str">
        <f t="shared" si="16"/>
        <v/>
      </c>
      <c r="G48" s="21"/>
      <c r="H48" s="21" t="str">
        <f t="shared" si="17"/>
        <v/>
      </c>
      <c r="I48" s="22"/>
      <c r="J48" s="23"/>
    </row>
    <row r="49" ht="15.75" customHeight="1">
      <c r="A49" s="18" t="s">
        <v>74</v>
      </c>
      <c r="B49" s="19" t="s">
        <v>75</v>
      </c>
      <c r="C49" s="19" t="s">
        <v>78</v>
      </c>
      <c r="D49" s="20" t="s">
        <v>27</v>
      </c>
      <c r="E49" s="20"/>
      <c r="F49" s="21" t="str">
        <f t="shared" si="16"/>
        <v/>
      </c>
      <c r="G49" s="21"/>
      <c r="H49" s="21" t="str">
        <f t="shared" si="17"/>
        <v/>
      </c>
      <c r="I49" s="22"/>
      <c r="J49" s="23"/>
    </row>
    <row r="50" ht="15.75" customHeight="1">
      <c r="A50" s="18" t="s">
        <v>74</v>
      </c>
      <c r="B50" s="19" t="s">
        <v>75</v>
      </c>
      <c r="C50" s="19" t="s">
        <v>79</v>
      </c>
      <c r="D50" s="20" t="s">
        <v>27</v>
      </c>
      <c r="E50" s="20"/>
      <c r="F50" s="21" t="str">
        <f t="shared" si="16"/>
        <v/>
      </c>
      <c r="G50" s="21"/>
      <c r="H50" s="21" t="str">
        <f t="shared" si="17"/>
        <v/>
      </c>
      <c r="I50" s="22"/>
      <c r="J50" s="23"/>
    </row>
    <row r="51" ht="15.75" customHeight="1">
      <c r="A51" s="18" t="s">
        <v>74</v>
      </c>
      <c r="B51" s="19" t="s">
        <v>75</v>
      </c>
      <c r="C51" s="19" t="s">
        <v>80</v>
      </c>
      <c r="D51" s="20" t="s">
        <v>27</v>
      </c>
      <c r="E51" s="20"/>
      <c r="F51" s="21" t="str">
        <f t="shared" si="16"/>
        <v/>
      </c>
      <c r="G51" s="21"/>
      <c r="H51" s="21" t="str">
        <f t="shared" si="17"/>
        <v/>
      </c>
      <c r="I51" s="22"/>
      <c r="J51" s="23"/>
    </row>
    <row r="52" ht="15.75" customHeight="1">
      <c r="A52" s="18" t="s">
        <v>74</v>
      </c>
      <c r="B52" s="19" t="s">
        <v>75</v>
      </c>
      <c r="C52" s="19" t="s">
        <v>81</v>
      </c>
      <c r="D52" s="20" t="s">
        <v>27</v>
      </c>
      <c r="E52" s="20"/>
      <c r="F52" s="21" t="str">
        <f t="shared" si="16"/>
        <v/>
      </c>
      <c r="G52" s="21"/>
      <c r="H52" s="21" t="str">
        <f t="shared" si="17"/>
        <v/>
      </c>
      <c r="I52" s="22"/>
      <c r="J52" s="23"/>
    </row>
    <row r="53" ht="15.75" customHeight="1">
      <c r="A53" s="18" t="s">
        <v>74</v>
      </c>
      <c r="B53" s="19" t="s">
        <v>75</v>
      </c>
      <c r="C53" s="19" t="s">
        <v>82</v>
      </c>
      <c r="D53" s="20" t="s">
        <v>27</v>
      </c>
      <c r="E53" s="20"/>
      <c r="F53" s="21" t="str">
        <f t="shared" si="16"/>
        <v/>
      </c>
      <c r="G53" s="21"/>
      <c r="H53" s="21" t="str">
        <f t="shared" si="17"/>
        <v/>
      </c>
      <c r="I53" s="22"/>
      <c r="J53" s="23"/>
    </row>
    <row r="54" ht="15.75" customHeight="1">
      <c r="A54" s="18" t="s">
        <v>74</v>
      </c>
      <c r="B54" s="19" t="s">
        <v>75</v>
      </c>
      <c r="C54" s="19" t="s">
        <v>83</v>
      </c>
      <c r="D54" s="20" t="s">
        <v>27</v>
      </c>
      <c r="E54" s="20"/>
      <c r="F54" s="21" t="str">
        <f t="shared" si="16"/>
        <v/>
      </c>
      <c r="G54" s="21"/>
      <c r="H54" s="21" t="str">
        <f t="shared" si="17"/>
        <v/>
      </c>
      <c r="I54" s="22"/>
      <c r="J54" s="23"/>
    </row>
    <row r="55" ht="15.75" customHeight="1">
      <c r="A55" s="18" t="s">
        <v>74</v>
      </c>
      <c r="B55" s="19" t="s">
        <v>75</v>
      </c>
      <c r="C55" s="19" t="s">
        <v>84</v>
      </c>
      <c r="D55" s="20" t="s">
        <v>27</v>
      </c>
      <c r="E55" s="20"/>
      <c r="F55" s="21" t="str">
        <f t="shared" si="16"/>
        <v/>
      </c>
      <c r="G55" s="21"/>
      <c r="H55" s="21" t="str">
        <f t="shared" si="17"/>
        <v/>
      </c>
      <c r="I55" s="22"/>
      <c r="J55" s="23"/>
    </row>
    <row r="56" ht="15.75" customHeight="1">
      <c r="A56" s="18" t="s">
        <v>74</v>
      </c>
      <c r="B56" s="19" t="s">
        <v>75</v>
      </c>
      <c r="C56" s="19" t="s">
        <v>85</v>
      </c>
      <c r="D56" s="20" t="s">
        <v>27</v>
      </c>
      <c r="E56" s="20"/>
      <c r="F56" s="21" t="str">
        <f t="shared" si="16"/>
        <v/>
      </c>
      <c r="G56" s="21"/>
      <c r="H56" s="21" t="str">
        <f t="shared" si="17"/>
        <v/>
      </c>
      <c r="I56" s="22"/>
      <c r="J56" s="23"/>
    </row>
    <row r="57" ht="15.75" customHeight="1">
      <c r="A57" s="30" t="s">
        <v>86</v>
      </c>
      <c r="B57" s="8"/>
      <c r="C57" s="8"/>
      <c r="D57" s="8"/>
      <c r="E57" s="8"/>
      <c r="F57" s="8"/>
      <c r="G57" s="8"/>
      <c r="H57" s="8"/>
      <c r="I57" s="9"/>
      <c r="J57" s="17"/>
    </row>
    <row r="58" ht="15.75" customHeight="1">
      <c r="A58" s="11" t="s">
        <v>87</v>
      </c>
      <c r="B58" s="12" t="s">
        <v>88</v>
      </c>
      <c r="C58" s="12" t="s">
        <v>89</v>
      </c>
      <c r="D58" s="31" t="s">
        <v>14</v>
      </c>
      <c r="E58" s="31">
        <v>500.0</v>
      </c>
      <c r="F58" s="32">
        <f t="shared" ref="F58:F65" si="18">+IF(AND(E58&gt;=100,E58&lt;=200),1,+IF(AND(E58&gt;=201,E58&lt;=400),2,IF(AND(E58&gt;=401,E58&lt;=600),3,+IF(AND(E58&gt;=601,E58&lt;=800),4,+IF(AND(E58&gt;=801,E58&lt;=1000),5,"")))))</f>
        <v>3</v>
      </c>
      <c r="G58" s="32" t="s">
        <v>60</v>
      </c>
      <c r="H58" s="32">
        <v>1.0</v>
      </c>
      <c r="I58" s="33">
        <f>(F58+H58)/2</f>
        <v>2</v>
      </c>
      <c r="J58" s="17" t="s">
        <v>90</v>
      </c>
    </row>
    <row r="59" ht="15.75" customHeight="1">
      <c r="A59" s="18" t="s">
        <v>87</v>
      </c>
      <c r="B59" s="19" t="s">
        <v>88</v>
      </c>
      <c r="C59" s="19" t="s">
        <v>91</v>
      </c>
      <c r="D59" s="20" t="s">
        <v>27</v>
      </c>
      <c r="E59" s="20"/>
      <c r="F59" s="21" t="str">
        <f t="shared" si="18"/>
        <v/>
      </c>
      <c r="G59" s="21"/>
      <c r="H59" s="21" t="str">
        <f t="shared" ref="H59:H65" si="19">IFERROR(IF(SEARCH("nessuna",G59)&gt;0,"1"),IFERROR(IF(FIND("A",G59)&gt;0,"5"),IFERROR(IF(FIND("C",G59)&gt;0,"4"),IFERROR(IF(FIND("B",G59)&gt;0,"3"),IFERROR(IF(FIND("D",G59)&gt;0,"3"),IFERROR(IF(FIND("E",G59)&gt;0,"2"),""))))))</f>
        <v/>
      </c>
      <c r="I59" s="34"/>
      <c r="J59" s="23"/>
    </row>
    <row r="60" ht="15.75" customHeight="1">
      <c r="A60" s="18" t="s">
        <v>87</v>
      </c>
      <c r="B60" s="19" t="s">
        <v>88</v>
      </c>
      <c r="C60" s="19" t="s">
        <v>92</v>
      </c>
      <c r="D60" s="20" t="s">
        <v>27</v>
      </c>
      <c r="E60" s="20"/>
      <c r="F60" s="21" t="str">
        <f t="shared" si="18"/>
        <v/>
      </c>
      <c r="G60" s="21"/>
      <c r="H60" s="21" t="str">
        <f t="shared" si="19"/>
        <v/>
      </c>
      <c r="I60" s="34"/>
      <c r="J60" s="23"/>
    </row>
    <row r="61" ht="15.75" customHeight="1">
      <c r="A61" s="18" t="s">
        <v>87</v>
      </c>
      <c r="B61" s="19" t="s">
        <v>88</v>
      </c>
      <c r="C61" s="19" t="s">
        <v>93</v>
      </c>
      <c r="D61" s="20" t="s">
        <v>27</v>
      </c>
      <c r="E61" s="20"/>
      <c r="F61" s="21" t="str">
        <f t="shared" si="18"/>
        <v/>
      </c>
      <c r="G61" s="21"/>
      <c r="H61" s="21" t="str">
        <f t="shared" si="19"/>
        <v/>
      </c>
      <c r="I61" s="34"/>
      <c r="J61" s="23"/>
    </row>
    <row r="62" ht="15.75" customHeight="1">
      <c r="A62" s="18" t="s">
        <v>87</v>
      </c>
      <c r="B62" s="19" t="s">
        <v>88</v>
      </c>
      <c r="C62" s="19" t="s">
        <v>94</v>
      </c>
      <c r="D62" s="20" t="s">
        <v>27</v>
      </c>
      <c r="E62" s="20"/>
      <c r="F62" s="21" t="str">
        <f t="shared" si="18"/>
        <v/>
      </c>
      <c r="G62" s="21"/>
      <c r="H62" s="21" t="str">
        <f t="shared" si="19"/>
        <v/>
      </c>
      <c r="I62" s="34"/>
      <c r="J62" s="23"/>
    </row>
    <row r="63" ht="15.75" customHeight="1">
      <c r="A63" s="18" t="s">
        <v>87</v>
      </c>
      <c r="B63" s="19" t="s">
        <v>88</v>
      </c>
      <c r="C63" s="19" t="s">
        <v>95</v>
      </c>
      <c r="D63" s="20" t="s">
        <v>27</v>
      </c>
      <c r="E63" s="20"/>
      <c r="F63" s="21" t="str">
        <f t="shared" si="18"/>
        <v/>
      </c>
      <c r="G63" s="21"/>
      <c r="H63" s="21" t="str">
        <f t="shared" si="19"/>
        <v/>
      </c>
      <c r="I63" s="34"/>
      <c r="J63" s="23"/>
    </row>
    <row r="64" ht="15.75" customHeight="1">
      <c r="A64" s="18" t="s">
        <v>87</v>
      </c>
      <c r="B64" s="19" t="s">
        <v>88</v>
      </c>
      <c r="C64" s="19" t="s">
        <v>96</v>
      </c>
      <c r="D64" s="20" t="s">
        <v>27</v>
      </c>
      <c r="E64" s="20"/>
      <c r="F64" s="21" t="str">
        <f t="shared" si="18"/>
        <v/>
      </c>
      <c r="G64" s="21"/>
      <c r="H64" s="21" t="str">
        <f t="shared" si="19"/>
        <v/>
      </c>
      <c r="I64" s="34"/>
      <c r="J64" s="23"/>
    </row>
    <row r="65" ht="15.75" customHeight="1">
      <c r="A65" s="18" t="s">
        <v>87</v>
      </c>
      <c r="B65" s="19" t="s">
        <v>88</v>
      </c>
      <c r="C65" s="19" t="s">
        <v>97</v>
      </c>
      <c r="D65" s="20" t="s">
        <v>27</v>
      </c>
      <c r="E65" s="20"/>
      <c r="F65" s="21" t="str">
        <f t="shared" si="18"/>
        <v/>
      </c>
      <c r="G65" s="21"/>
      <c r="H65" s="21" t="str">
        <f t="shared" si="19"/>
        <v/>
      </c>
      <c r="I65" s="34"/>
      <c r="J65" s="23"/>
    </row>
    <row r="66" ht="15.75" customHeight="1">
      <c r="A66" s="7" t="s">
        <v>98</v>
      </c>
      <c r="B66" s="8"/>
      <c r="C66" s="8"/>
      <c r="D66" s="8"/>
      <c r="E66" s="8"/>
      <c r="F66" s="8"/>
      <c r="G66" s="8"/>
      <c r="H66" s="8"/>
      <c r="I66" s="9"/>
      <c r="J66" s="17"/>
    </row>
    <row r="67" ht="15.75" customHeight="1">
      <c r="A67" s="11" t="s">
        <v>99</v>
      </c>
      <c r="B67" s="12" t="s">
        <v>100</v>
      </c>
      <c r="C67" s="12" t="s">
        <v>101</v>
      </c>
      <c r="D67" s="31" t="s">
        <v>14</v>
      </c>
      <c r="E67" s="13">
        <v>400.0</v>
      </c>
      <c r="F67" s="15">
        <f t="shared" ref="F67:F74" si="20">+IF(AND(E67&gt;=100,E67&lt;=200),1,+IF(AND(E67&gt;=201,E67&lt;=400),2,IF(AND(E67&gt;=401,E67&lt;=600),3,+IF(AND(E67&gt;=601,E67&lt;=800),4,+IF(AND(E67&gt;=801,E67&lt;=1000),5,"")))))</f>
        <v>2</v>
      </c>
      <c r="G67" s="15" t="s">
        <v>60</v>
      </c>
      <c r="H67" s="15" t="str">
        <f t="shared" ref="H67:H74" si="21">IFERROR(IF(SEARCH("nessuna",G67)&gt;0,"1"),IFERROR(IF(FIND("A",G67)&gt;0,"5"),IFERROR(IF(FIND("C",G67)&gt;0,"4"),IFERROR(IF(FIND("B",G67)&gt;0,"3"),IFERROR(IF(FIND("D",G67)&gt;0,"3"),IFERROR(IF(FIND("E",G67)&gt;0,"2"),""))))))</f>
        <v>1</v>
      </c>
      <c r="I67" s="33">
        <f t="shared" ref="I67:I68" si="22">(F67+H67)/2</f>
        <v>1.5</v>
      </c>
      <c r="J67" s="17" t="s">
        <v>16</v>
      </c>
    </row>
    <row r="68" ht="15.75" customHeight="1">
      <c r="A68" s="11" t="s">
        <v>99</v>
      </c>
      <c r="B68" s="12" t="s">
        <v>100</v>
      </c>
      <c r="C68" s="12" t="s">
        <v>102</v>
      </c>
      <c r="D68" s="31" t="s">
        <v>14</v>
      </c>
      <c r="E68" s="13">
        <v>200.0</v>
      </c>
      <c r="F68" s="15">
        <f t="shared" si="20"/>
        <v>1</v>
      </c>
      <c r="G68" s="15" t="s">
        <v>60</v>
      </c>
      <c r="H68" s="15" t="str">
        <f t="shared" si="21"/>
        <v>1</v>
      </c>
      <c r="I68" s="33">
        <f t="shared" si="22"/>
        <v>1</v>
      </c>
      <c r="J68" s="17" t="s">
        <v>16</v>
      </c>
    </row>
    <row r="69" ht="15.75" customHeight="1">
      <c r="A69" s="18" t="s">
        <v>99</v>
      </c>
      <c r="B69" s="19" t="s">
        <v>100</v>
      </c>
      <c r="C69" s="19" t="s">
        <v>103</v>
      </c>
      <c r="D69" s="20" t="s">
        <v>27</v>
      </c>
      <c r="E69" s="20"/>
      <c r="F69" s="21" t="str">
        <f t="shared" si="20"/>
        <v/>
      </c>
      <c r="G69" s="21"/>
      <c r="H69" s="21" t="str">
        <f t="shared" si="21"/>
        <v/>
      </c>
      <c r="I69" s="35"/>
      <c r="J69" s="23"/>
    </row>
    <row r="70" ht="15.75" customHeight="1">
      <c r="A70" s="11" t="s">
        <v>99</v>
      </c>
      <c r="B70" s="12" t="s">
        <v>100</v>
      </c>
      <c r="C70" s="12" t="s">
        <v>104</v>
      </c>
      <c r="D70" s="31" t="s">
        <v>14</v>
      </c>
      <c r="E70" s="13">
        <v>360.0</v>
      </c>
      <c r="F70" s="15">
        <f t="shared" si="20"/>
        <v>2</v>
      </c>
      <c r="G70" s="15" t="s">
        <v>60</v>
      </c>
      <c r="H70" s="15" t="str">
        <f t="shared" si="21"/>
        <v>1</v>
      </c>
      <c r="I70" s="33">
        <f t="shared" ref="I70:I72" si="23">(F70+H70)/2</f>
        <v>1.5</v>
      </c>
      <c r="J70" s="17" t="s">
        <v>16</v>
      </c>
    </row>
    <row r="71" ht="15.75" customHeight="1">
      <c r="A71" s="11" t="s">
        <v>99</v>
      </c>
      <c r="B71" s="12" t="s">
        <v>100</v>
      </c>
      <c r="C71" s="12" t="s">
        <v>105</v>
      </c>
      <c r="D71" s="31" t="s">
        <v>14</v>
      </c>
      <c r="E71" s="13">
        <v>360.0</v>
      </c>
      <c r="F71" s="15">
        <f t="shared" si="20"/>
        <v>2</v>
      </c>
      <c r="G71" s="15" t="s">
        <v>60</v>
      </c>
      <c r="H71" s="15" t="str">
        <f t="shared" si="21"/>
        <v>1</v>
      </c>
      <c r="I71" s="33">
        <f t="shared" si="23"/>
        <v>1.5</v>
      </c>
      <c r="J71" s="17" t="s">
        <v>16</v>
      </c>
    </row>
    <row r="72" ht="15.75" customHeight="1">
      <c r="A72" s="11" t="s">
        <v>99</v>
      </c>
      <c r="B72" s="12" t="s">
        <v>100</v>
      </c>
      <c r="C72" s="12" t="s">
        <v>106</v>
      </c>
      <c r="D72" s="31" t="s">
        <v>14</v>
      </c>
      <c r="E72" s="13">
        <v>260.0</v>
      </c>
      <c r="F72" s="15">
        <f t="shared" si="20"/>
        <v>2</v>
      </c>
      <c r="G72" s="15" t="s">
        <v>60</v>
      </c>
      <c r="H72" s="15" t="str">
        <f t="shared" si="21"/>
        <v>1</v>
      </c>
      <c r="I72" s="33">
        <f t="shared" si="23"/>
        <v>1.5</v>
      </c>
      <c r="J72" s="17" t="s">
        <v>16</v>
      </c>
    </row>
    <row r="73" ht="15.75" customHeight="1">
      <c r="A73" s="18" t="s">
        <v>99</v>
      </c>
      <c r="B73" s="19" t="s">
        <v>100</v>
      </c>
      <c r="C73" s="19" t="s">
        <v>107</v>
      </c>
      <c r="D73" s="20" t="s">
        <v>27</v>
      </c>
      <c r="E73" s="20"/>
      <c r="F73" s="21" t="str">
        <f t="shared" si="20"/>
        <v/>
      </c>
      <c r="G73" s="21"/>
      <c r="H73" s="21" t="str">
        <f t="shared" si="21"/>
        <v/>
      </c>
      <c r="I73" s="35"/>
      <c r="J73" s="23"/>
    </row>
    <row r="74" ht="15.75" customHeight="1">
      <c r="A74" s="11" t="s">
        <v>99</v>
      </c>
      <c r="B74" s="12" t="s">
        <v>100</v>
      </c>
      <c r="C74" s="12" t="s">
        <v>108</v>
      </c>
      <c r="D74" s="31" t="s">
        <v>14</v>
      </c>
      <c r="E74" s="13">
        <v>660.0</v>
      </c>
      <c r="F74" s="15">
        <f t="shared" si="20"/>
        <v>4</v>
      </c>
      <c r="G74" s="15" t="s">
        <v>60</v>
      </c>
      <c r="H74" s="15" t="str">
        <f t="shared" si="21"/>
        <v>1</v>
      </c>
      <c r="I74" s="33">
        <f>(F74+H74)/2</f>
        <v>2.5</v>
      </c>
      <c r="J74" s="17" t="s">
        <v>18</v>
      </c>
    </row>
    <row r="75" ht="15.75" customHeight="1">
      <c r="A75" s="18" t="s">
        <v>99</v>
      </c>
      <c r="B75" s="19" t="s">
        <v>100</v>
      </c>
      <c r="C75" s="19" t="s">
        <v>109</v>
      </c>
      <c r="D75" s="36" t="s">
        <v>27</v>
      </c>
      <c r="E75" s="20"/>
      <c r="F75" s="21"/>
      <c r="G75" s="21"/>
      <c r="H75" s="21"/>
      <c r="I75" s="35"/>
      <c r="J75" s="23"/>
    </row>
    <row r="76" ht="15.75" customHeight="1">
      <c r="A76" s="11" t="s">
        <v>99</v>
      </c>
      <c r="B76" s="12" t="s">
        <v>100</v>
      </c>
      <c r="C76" s="12" t="s">
        <v>110</v>
      </c>
      <c r="D76" s="31" t="s">
        <v>14</v>
      </c>
      <c r="E76" s="13">
        <v>360.0</v>
      </c>
      <c r="F76" s="15">
        <f t="shared" ref="F76:F82" si="24">+IF(AND(E76&gt;=100,E76&lt;=200),1,+IF(AND(E76&gt;=201,E76&lt;=400),2,IF(AND(E76&gt;=401,E76&lt;=600),3,+IF(AND(E76&gt;=601,E76&lt;=800),4,+IF(AND(E76&gt;=801,E76&lt;=1000),5,"")))))</f>
        <v>2</v>
      </c>
      <c r="G76" s="15" t="s">
        <v>60</v>
      </c>
      <c r="H76" s="15" t="str">
        <f t="shared" ref="H76:H82" si="25">IFERROR(IF(SEARCH("nessuna",G76)&gt;0,"1"),IFERROR(IF(FIND("A",G76)&gt;0,"5"),IFERROR(IF(FIND("C",G76)&gt;0,"4"),IFERROR(IF(FIND("B",G76)&gt;0,"3"),IFERROR(IF(FIND("D",G76)&gt;0,"3"),IFERROR(IF(FIND("E",G76)&gt;0,"2"),""))))))</f>
        <v>1</v>
      </c>
      <c r="I76" s="33">
        <f t="shared" ref="I76:I80" si="26">(F76+H76)/2</f>
        <v>1.5</v>
      </c>
      <c r="J76" s="17" t="s">
        <v>16</v>
      </c>
    </row>
    <row r="77" ht="15.75" customHeight="1">
      <c r="A77" s="11" t="s">
        <v>99</v>
      </c>
      <c r="B77" s="12" t="s">
        <v>100</v>
      </c>
      <c r="C77" s="12" t="s">
        <v>111</v>
      </c>
      <c r="D77" s="31" t="s">
        <v>14</v>
      </c>
      <c r="E77" s="13">
        <v>660.0</v>
      </c>
      <c r="F77" s="15">
        <f t="shared" si="24"/>
        <v>4</v>
      </c>
      <c r="G77" s="15" t="s">
        <v>60</v>
      </c>
      <c r="H77" s="15" t="str">
        <f t="shared" si="25"/>
        <v>1</v>
      </c>
      <c r="I77" s="33">
        <f t="shared" si="26"/>
        <v>2.5</v>
      </c>
      <c r="J77" s="17" t="s">
        <v>90</v>
      </c>
    </row>
    <row r="78" ht="15.75" customHeight="1">
      <c r="A78" s="11" t="s">
        <v>99</v>
      </c>
      <c r="B78" s="12" t="s">
        <v>100</v>
      </c>
      <c r="C78" s="12" t="s">
        <v>112</v>
      </c>
      <c r="D78" s="31" t="s">
        <v>14</v>
      </c>
      <c r="E78" s="13">
        <v>600.0</v>
      </c>
      <c r="F78" s="15">
        <f t="shared" si="24"/>
        <v>3</v>
      </c>
      <c r="G78" s="15" t="s">
        <v>49</v>
      </c>
      <c r="H78" s="15" t="str">
        <f t="shared" si="25"/>
        <v>5</v>
      </c>
      <c r="I78" s="33">
        <f t="shared" si="26"/>
        <v>4</v>
      </c>
      <c r="J78" s="17" t="s">
        <v>22</v>
      </c>
    </row>
    <row r="79" ht="15.75" customHeight="1">
      <c r="A79" s="11" t="s">
        <v>99</v>
      </c>
      <c r="B79" s="12" t="s">
        <v>100</v>
      </c>
      <c r="C79" s="12" t="s">
        <v>113</v>
      </c>
      <c r="D79" s="31" t="s">
        <v>14</v>
      </c>
      <c r="E79" s="13">
        <v>400.0</v>
      </c>
      <c r="F79" s="15">
        <f t="shared" si="24"/>
        <v>2</v>
      </c>
      <c r="G79" s="15" t="s">
        <v>49</v>
      </c>
      <c r="H79" s="15" t="str">
        <f t="shared" si="25"/>
        <v>5</v>
      </c>
      <c r="I79" s="33">
        <f t="shared" si="26"/>
        <v>3.5</v>
      </c>
      <c r="J79" s="17" t="s">
        <v>22</v>
      </c>
    </row>
    <row r="80" ht="15.75" customHeight="1">
      <c r="A80" s="11" t="s">
        <v>99</v>
      </c>
      <c r="B80" s="12" t="s">
        <v>100</v>
      </c>
      <c r="C80" s="12" t="s">
        <v>114</v>
      </c>
      <c r="D80" s="31" t="s">
        <v>14</v>
      </c>
      <c r="E80" s="13">
        <v>660.0</v>
      </c>
      <c r="F80" s="15">
        <f t="shared" si="24"/>
        <v>4</v>
      </c>
      <c r="G80" s="15" t="s">
        <v>60</v>
      </c>
      <c r="H80" s="15" t="str">
        <f t="shared" si="25"/>
        <v>1</v>
      </c>
      <c r="I80" s="33">
        <f t="shared" si="26"/>
        <v>2.5</v>
      </c>
      <c r="J80" s="17" t="s">
        <v>90</v>
      </c>
    </row>
    <row r="81" ht="15.75" customHeight="1">
      <c r="A81" s="18" t="s">
        <v>99</v>
      </c>
      <c r="B81" s="19" t="s">
        <v>100</v>
      </c>
      <c r="C81" s="19" t="s">
        <v>115</v>
      </c>
      <c r="D81" s="20"/>
      <c r="E81" s="20"/>
      <c r="F81" s="21" t="str">
        <f t="shared" si="24"/>
        <v/>
      </c>
      <c r="G81" s="21"/>
      <c r="H81" s="21" t="str">
        <f t="shared" si="25"/>
        <v/>
      </c>
      <c r="I81" s="35"/>
      <c r="J81" s="23"/>
    </row>
    <row r="82" ht="15.75" customHeight="1">
      <c r="A82" s="11" t="s">
        <v>99</v>
      </c>
      <c r="B82" s="12" t="s">
        <v>100</v>
      </c>
      <c r="C82" s="12" t="s">
        <v>116</v>
      </c>
      <c r="D82" s="31" t="s">
        <v>14</v>
      </c>
      <c r="E82" s="13">
        <v>800.0</v>
      </c>
      <c r="F82" s="15">
        <f t="shared" si="24"/>
        <v>4</v>
      </c>
      <c r="G82" s="15" t="s">
        <v>60</v>
      </c>
      <c r="H82" s="15" t="str">
        <f t="shared" si="25"/>
        <v>1</v>
      </c>
      <c r="I82" s="33">
        <f>(F82+H82)/2</f>
        <v>2.5</v>
      </c>
      <c r="J82" s="17" t="s">
        <v>90</v>
      </c>
    </row>
    <row r="83" ht="15.75" customHeight="1">
      <c r="A83" s="30" t="s">
        <v>117</v>
      </c>
      <c r="B83" s="8"/>
      <c r="C83" s="8"/>
      <c r="D83" s="8"/>
      <c r="E83" s="8"/>
      <c r="F83" s="8"/>
      <c r="G83" s="8"/>
      <c r="H83" s="8"/>
      <c r="I83" s="9"/>
      <c r="J83" s="17"/>
    </row>
    <row r="84" ht="15.75" customHeight="1">
      <c r="A84" s="18" t="s">
        <v>118</v>
      </c>
      <c r="B84" s="19" t="s">
        <v>119</v>
      </c>
      <c r="C84" s="19" t="s">
        <v>120</v>
      </c>
      <c r="D84" s="36" t="s">
        <v>27</v>
      </c>
      <c r="E84" s="20"/>
      <c r="F84" s="21" t="str">
        <f t="shared" ref="F84:F108" si="27">+IF(AND(E84&gt;=100,E84&lt;=200),1,+IF(AND(E84&gt;=201,E84&lt;=400),2,IF(AND(E84&gt;=401,E84&lt;=600),3,+IF(AND(E84&gt;=601,E84&lt;=800),4,+IF(AND(E84&gt;=801,E84&lt;=1000),5,"")))))</f>
        <v/>
      </c>
      <c r="G84" s="21"/>
      <c r="H84" s="21" t="str">
        <f t="shared" ref="H84:H108" si="28">IFERROR(IF(SEARCH("nessuna",G84)&gt;0,"1"),IFERROR(IF(FIND("A",G84)&gt;0,"5"),IFERROR(IF(FIND("C",G84)&gt;0,"4"),IFERROR(IF(FIND("B",G84)&gt;0,"3"),IFERROR(IF(FIND("D",G84)&gt;0,"3"),IFERROR(IF(FIND("E",G84)&gt;0,"2"),""))))))</f>
        <v/>
      </c>
      <c r="I84" s="35"/>
      <c r="J84" s="23"/>
    </row>
    <row r="85" ht="15.75" customHeight="1">
      <c r="A85" s="18" t="s">
        <v>118</v>
      </c>
      <c r="B85" s="19" t="s">
        <v>119</v>
      </c>
      <c r="C85" s="19" t="s">
        <v>121</v>
      </c>
      <c r="D85" s="36" t="s">
        <v>27</v>
      </c>
      <c r="E85" s="20"/>
      <c r="F85" s="21" t="str">
        <f t="shared" si="27"/>
        <v/>
      </c>
      <c r="G85" s="21"/>
      <c r="H85" s="21" t="str">
        <f t="shared" si="28"/>
        <v/>
      </c>
      <c r="I85" s="35"/>
      <c r="J85" s="23"/>
    </row>
    <row r="86" ht="15.75" customHeight="1">
      <c r="A86" s="18" t="s">
        <v>118</v>
      </c>
      <c r="B86" s="19" t="s">
        <v>119</v>
      </c>
      <c r="C86" s="19" t="s">
        <v>122</v>
      </c>
      <c r="D86" s="36" t="s">
        <v>27</v>
      </c>
      <c r="E86" s="20"/>
      <c r="F86" s="21" t="str">
        <f t="shared" si="27"/>
        <v/>
      </c>
      <c r="G86" s="21"/>
      <c r="H86" s="21" t="str">
        <f t="shared" si="28"/>
        <v/>
      </c>
      <c r="I86" s="35"/>
      <c r="J86" s="23"/>
    </row>
    <row r="87" ht="15.75" customHeight="1">
      <c r="A87" s="18" t="s">
        <v>118</v>
      </c>
      <c r="B87" s="19" t="s">
        <v>119</v>
      </c>
      <c r="C87" s="19" t="s">
        <v>123</v>
      </c>
      <c r="D87" s="36" t="s">
        <v>27</v>
      </c>
      <c r="E87" s="20"/>
      <c r="F87" s="21" t="str">
        <f t="shared" si="27"/>
        <v/>
      </c>
      <c r="G87" s="21"/>
      <c r="H87" s="21" t="str">
        <f t="shared" si="28"/>
        <v/>
      </c>
      <c r="I87" s="35"/>
      <c r="J87" s="23"/>
    </row>
    <row r="88" ht="15.75" customHeight="1">
      <c r="A88" s="18" t="s">
        <v>118</v>
      </c>
      <c r="B88" s="19" t="s">
        <v>119</v>
      </c>
      <c r="C88" s="19" t="s">
        <v>124</v>
      </c>
      <c r="D88" s="36" t="s">
        <v>27</v>
      </c>
      <c r="E88" s="20"/>
      <c r="F88" s="21" t="str">
        <f t="shared" si="27"/>
        <v/>
      </c>
      <c r="G88" s="21"/>
      <c r="H88" s="21" t="str">
        <f t="shared" si="28"/>
        <v/>
      </c>
      <c r="I88" s="35"/>
      <c r="J88" s="23"/>
    </row>
    <row r="89" ht="15.75" customHeight="1">
      <c r="A89" s="18" t="s">
        <v>118</v>
      </c>
      <c r="B89" s="19" t="s">
        <v>119</v>
      </c>
      <c r="C89" s="19" t="s">
        <v>125</v>
      </c>
      <c r="D89" s="36" t="s">
        <v>27</v>
      </c>
      <c r="E89" s="20"/>
      <c r="F89" s="21" t="str">
        <f t="shared" si="27"/>
        <v/>
      </c>
      <c r="G89" s="21"/>
      <c r="H89" s="21" t="str">
        <f t="shared" si="28"/>
        <v/>
      </c>
      <c r="I89" s="35"/>
      <c r="J89" s="23"/>
    </row>
    <row r="90" ht="15.75" customHeight="1">
      <c r="A90" s="18" t="s">
        <v>118</v>
      </c>
      <c r="B90" s="19" t="s">
        <v>119</v>
      </c>
      <c r="C90" s="19" t="s">
        <v>126</v>
      </c>
      <c r="D90" s="36" t="s">
        <v>27</v>
      </c>
      <c r="E90" s="20"/>
      <c r="F90" s="21" t="str">
        <f t="shared" si="27"/>
        <v/>
      </c>
      <c r="G90" s="21"/>
      <c r="H90" s="21" t="str">
        <f t="shared" si="28"/>
        <v/>
      </c>
      <c r="I90" s="35"/>
      <c r="J90" s="23"/>
    </row>
    <row r="91" ht="15.75" customHeight="1">
      <c r="A91" s="18" t="s">
        <v>118</v>
      </c>
      <c r="B91" s="19" t="s">
        <v>119</v>
      </c>
      <c r="C91" s="19" t="s">
        <v>127</v>
      </c>
      <c r="D91" s="36" t="s">
        <v>27</v>
      </c>
      <c r="E91" s="20"/>
      <c r="F91" s="21" t="str">
        <f t="shared" si="27"/>
        <v/>
      </c>
      <c r="G91" s="21"/>
      <c r="H91" s="21" t="str">
        <f t="shared" si="28"/>
        <v/>
      </c>
      <c r="I91" s="35"/>
      <c r="J91" s="23"/>
    </row>
    <row r="92" ht="15.75" customHeight="1">
      <c r="A92" s="18" t="s">
        <v>118</v>
      </c>
      <c r="B92" s="19" t="s">
        <v>119</v>
      </c>
      <c r="C92" s="19" t="s">
        <v>128</v>
      </c>
      <c r="D92" s="36" t="s">
        <v>27</v>
      </c>
      <c r="E92" s="20"/>
      <c r="F92" s="21" t="str">
        <f t="shared" si="27"/>
        <v/>
      </c>
      <c r="G92" s="21"/>
      <c r="H92" s="21" t="str">
        <f t="shared" si="28"/>
        <v/>
      </c>
      <c r="I92" s="35"/>
      <c r="J92" s="23"/>
    </row>
    <row r="93" ht="15.75" customHeight="1">
      <c r="A93" s="18" t="s">
        <v>118</v>
      </c>
      <c r="B93" s="19" t="s">
        <v>119</v>
      </c>
      <c r="C93" s="19" t="s">
        <v>129</v>
      </c>
      <c r="D93" s="36" t="s">
        <v>27</v>
      </c>
      <c r="E93" s="20"/>
      <c r="F93" s="21" t="str">
        <f t="shared" si="27"/>
        <v/>
      </c>
      <c r="G93" s="21"/>
      <c r="H93" s="21" t="str">
        <f t="shared" si="28"/>
        <v/>
      </c>
      <c r="I93" s="35"/>
      <c r="J93" s="23"/>
    </row>
    <row r="94" ht="15.75" customHeight="1">
      <c r="A94" s="18" t="s">
        <v>118</v>
      </c>
      <c r="B94" s="19" t="s">
        <v>119</v>
      </c>
      <c r="C94" s="19" t="s">
        <v>130</v>
      </c>
      <c r="D94" s="36" t="s">
        <v>27</v>
      </c>
      <c r="E94" s="20"/>
      <c r="F94" s="21" t="str">
        <f t="shared" si="27"/>
        <v/>
      </c>
      <c r="G94" s="21"/>
      <c r="H94" s="21" t="str">
        <f t="shared" si="28"/>
        <v/>
      </c>
      <c r="I94" s="35"/>
      <c r="J94" s="23"/>
    </row>
    <row r="95" ht="15.75" customHeight="1">
      <c r="A95" s="18" t="s">
        <v>118</v>
      </c>
      <c r="B95" s="19" t="s">
        <v>119</v>
      </c>
      <c r="C95" s="19" t="s">
        <v>131</v>
      </c>
      <c r="D95" s="36" t="s">
        <v>27</v>
      </c>
      <c r="E95" s="20"/>
      <c r="F95" s="21" t="str">
        <f t="shared" si="27"/>
        <v/>
      </c>
      <c r="G95" s="21"/>
      <c r="H95" s="21" t="str">
        <f t="shared" si="28"/>
        <v/>
      </c>
      <c r="I95" s="35"/>
      <c r="J95" s="23"/>
    </row>
    <row r="96" ht="15.75" customHeight="1">
      <c r="A96" s="18" t="s">
        <v>118</v>
      </c>
      <c r="B96" s="19" t="s">
        <v>119</v>
      </c>
      <c r="C96" s="19" t="s">
        <v>132</v>
      </c>
      <c r="D96" s="36" t="s">
        <v>27</v>
      </c>
      <c r="E96" s="20"/>
      <c r="F96" s="21" t="str">
        <f t="shared" si="27"/>
        <v/>
      </c>
      <c r="G96" s="21"/>
      <c r="H96" s="21" t="str">
        <f t="shared" si="28"/>
        <v/>
      </c>
      <c r="I96" s="35"/>
      <c r="J96" s="23"/>
    </row>
    <row r="97" ht="15.75" customHeight="1">
      <c r="A97" s="18" t="s">
        <v>118</v>
      </c>
      <c r="B97" s="19" t="s">
        <v>119</v>
      </c>
      <c r="C97" s="19" t="s">
        <v>133</v>
      </c>
      <c r="D97" s="36" t="s">
        <v>27</v>
      </c>
      <c r="E97" s="20"/>
      <c r="F97" s="21" t="str">
        <f t="shared" si="27"/>
        <v/>
      </c>
      <c r="G97" s="21"/>
      <c r="H97" s="21" t="str">
        <f t="shared" si="28"/>
        <v/>
      </c>
      <c r="I97" s="35"/>
      <c r="J97" s="23"/>
    </row>
    <row r="98" ht="15.75" customHeight="1">
      <c r="A98" s="18" t="s">
        <v>118</v>
      </c>
      <c r="B98" s="19" t="s">
        <v>119</v>
      </c>
      <c r="C98" s="19" t="s">
        <v>134</v>
      </c>
      <c r="D98" s="36" t="s">
        <v>27</v>
      </c>
      <c r="E98" s="20"/>
      <c r="F98" s="21" t="str">
        <f t="shared" si="27"/>
        <v/>
      </c>
      <c r="G98" s="21"/>
      <c r="H98" s="21" t="str">
        <f t="shared" si="28"/>
        <v/>
      </c>
      <c r="I98" s="35"/>
      <c r="J98" s="23"/>
    </row>
    <row r="99" ht="15.75" customHeight="1">
      <c r="A99" s="18" t="s">
        <v>118</v>
      </c>
      <c r="B99" s="19" t="s">
        <v>119</v>
      </c>
      <c r="C99" s="19" t="s">
        <v>135</v>
      </c>
      <c r="D99" s="36" t="s">
        <v>27</v>
      </c>
      <c r="E99" s="20"/>
      <c r="F99" s="21" t="str">
        <f t="shared" si="27"/>
        <v/>
      </c>
      <c r="G99" s="21"/>
      <c r="H99" s="21" t="str">
        <f t="shared" si="28"/>
        <v/>
      </c>
      <c r="I99" s="35"/>
      <c r="J99" s="23"/>
    </row>
    <row r="100" ht="15.75" customHeight="1">
      <c r="A100" s="18" t="s">
        <v>118</v>
      </c>
      <c r="B100" s="19" t="s">
        <v>119</v>
      </c>
      <c r="C100" s="19" t="s">
        <v>136</v>
      </c>
      <c r="D100" s="36" t="s">
        <v>27</v>
      </c>
      <c r="E100" s="20"/>
      <c r="F100" s="21" t="str">
        <f t="shared" si="27"/>
        <v/>
      </c>
      <c r="G100" s="21"/>
      <c r="H100" s="21" t="str">
        <f t="shared" si="28"/>
        <v/>
      </c>
      <c r="I100" s="35"/>
      <c r="J100" s="23"/>
    </row>
    <row r="101" ht="15.75" customHeight="1">
      <c r="A101" s="18" t="s">
        <v>118</v>
      </c>
      <c r="B101" s="19" t="s">
        <v>119</v>
      </c>
      <c r="C101" s="19" t="s">
        <v>137</v>
      </c>
      <c r="D101" s="36" t="s">
        <v>27</v>
      </c>
      <c r="E101" s="20"/>
      <c r="F101" s="21" t="str">
        <f t="shared" si="27"/>
        <v/>
      </c>
      <c r="G101" s="21"/>
      <c r="H101" s="21" t="str">
        <f t="shared" si="28"/>
        <v/>
      </c>
      <c r="I101" s="35"/>
      <c r="J101" s="23"/>
    </row>
    <row r="102" ht="15.75" customHeight="1">
      <c r="A102" s="18" t="s">
        <v>118</v>
      </c>
      <c r="B102" s="19" t="s">
        <v>119</v>
      </c>
      <c r="C102" s="19" t="s">
        <v>138</v>
      </c>
      <c r="D102" s="36" t="s">
        <v>27</v>
      </c>
      <c r="E102" s="20"/>
      <c r="F102" s="21" t="str">
        <f t="shared" si="27"/>
        <v/>
      </c>
      <c r="G102" s="21"/>
      <c r="H102" s="21" t="str">
        <f t="shared" si="28"/>
        <v/>
      </c>
      <c r="I102" s="35"/>
      <c r="J102" s="23"/>
    </row>
    <row r="103" ht="15.75" customHeight="1">
      <c r="A103" s="18" t="s">
        <v>118</v>
      </c>
      <c r="B103" s="19" t="s">
        <v>119</v>
      </c>
      <c r="C103" s="19" t="s">
        <v>139</v>
      </c>
      <c r="D103" s="36" t="s">
        <v>27</v>
      </c>
      <c r="E103" s="20"/>
      <c r="F103" s="21" t="str">
        <f t="shared" si="27"/>
        <v/>
      </c>
      <c r="G103" s="21"/>
      <c r="H103" s="21" t="str">
        <f t="shared" si="28"/>
        <v/>
      </c>
      <c r="I103" s="35"/>
      <c r="J103" s="23"/>
    </row>
    <row r="104" ht="15.75" customHeight="1">
      <c r="A104" s="18" t="s">
        <v>118</v>
      </c>
      <c r="B104" s="19" t="s">
        <v>119</v>
      </c>
      <c r="C104" s="19" t="s">
        <v>140</v>
      </c>
      <c r="D104" s="36" t="s">
        <v>27</v>
      </c>
      <c r="E104" s="20"/>
      <c r="F104" s="21" t="str">
        <f t="shared" si="27"/>
        <v/>
      </c>
      <c r="G104" s="21"/>
      <c r="H104" s="21" t="str">
        <f t="shared" si="28"/>
        <v/>
      </c>
      <c r="I104" s="35"/>
      <c r="J104" s="23"/>
    </row>
    <row r="105" ht="15.75" customHeight="1">
      <c r="A105" s="18" t="s">
        <v>118</v>
      </c>
      <c r="B105" s="19" t="s">
        <v>119</v>
      </c>
      <c r="C105" s="19" t="s">
        <v>141</v>
      </c>
      <c r="D105" s="36" t="s">
        <v>27</v>
      </c>
      <c r="E105" s="20"/>
      <c r="F105" s="21" t="str">
        <f t="shared" si="27"/>
        <v/>
      </c>
      <c r="G105" s="21"/>
      <c r="H105" s="21" t="str">
        <f t="shared" si="28"/>
        <v/>
      </c>
      <c r="I105" s="35"/>
      <c r="J105" s="23"/>
    </row>
    <row r="106" ht="15.75" customHeight="1">
      <c r="A106" s="18" t="s">
        <v>118</v>
      </c>
      <c r="B106" s="19" t="s">
        <v>119</v>
      </c>
      <c r="C106" s="19" t="s">
        <v>142</v>
      </c>
      <c r="D106" s="36" t="s">
        <v>27</v>
      </c>
      <c r="E106" s="20"/>
      <c r="F106" s="21" t="str">
        <f t="shared" si="27"/>
        <v/>
      </c>
      <c r="G106" s="21"/>
      <c r="H106" s="21" t="str">
        <f t="shared" si="28"/>
        <v/>
      </c>
      <c r="I106" s="35"/>
      <c r="J106" s="23"/>
    </row>
    <row r="107" ht="15.75" customHeight="1">
      <c r="A107" s="18" t="s">
        <v>118</v>
      </c>
      <c r="B107" s="19" t="s">
        <v>119</v>
      </c>
      <c r="C107" s="19" t="s">
        <v>143</v>
      </c>
      <c r="D107" s="36" t="s">
        <v>27</v>
      </c>
      <c r="E107" s="20"/>
      <c r="F107" s="21" t="str">
        <f t="shared" si="27"/>
        <v/>
      </c>
      <c r="G107" s="21"/>
      <c r="H107" s="21" t="str">
        <f t="shared" si="28"/>
        <v/>
      </c>
      <c r="I107" s="35"/>
      <c r="J107" s="23"/>
    </row>
    <row r="108" ht="15.75" customHeight="1">
      <c r="A108" s="18" t="s">
        <v>118</v>
      </c>
      <c r="B108" s="19" t="s">
        <v>119</v>
      </c>
      <c r="C108" s="19" t="s">
        <v>144</v>
      </c>
      <c r="D108" s="36" t="s">
        <v>27</v>
      </c>
      <c r="E108" s="20"/>
      <c r="F108" s="21" t="str">
        <f t="shared" si="27"/>
        <v/>
      </c>
      <c r="G108" s="21"/>
      <c r="H108" s="21" t="str">
        <f t="shared" si="28"/>
        <v/>
      </c>
      <c r="I108" s="35"/>
      <c r="J108" s="23"/>
    </row>
    <row r="109" ht="15.75" customHeight="1">
      <c r="A109" s="30" t="s">
        <v>145</v>
      </c>
      <c r="B109" s="8"/>
      <c r="C109" s="8"/>
      <c r="D109" s="8"/>
      <c r="E109" s="8"/>
      <c r="F109" s="8"/>
      <c r="G109" s="8"/>
      <c r="H109" s="8"/>
      <c r="I109" s="9"/>
      <c r="J109" s="17"/>
    </row>
    <row r="110" ht="15.75" customHeight="1">
      <c r="A110" s="18" t="s">
        <v>146</v>
      </c>
      <c r="B110" s="19" t="s">
        <v>147</v>
      </c>
      <c r="C110" s="19" t="s">
        <v>148</v>
      </c>
      <c r="D110" s="36" t="s">
        <v>27</v>
      </c>
      <c r="E110" s="20"/>
      <c r="F110" s="21" t="str">
        <f>+IF(AND(E110&gt;=100,E110&lt;=200),1,+IF(AND(E110&gt;=201,E110&lt;=400),2,IF(AND(E110&gt;=401,E110&lt;=600),3,+IF(AND(E110&gt;=601,E110&lt;=800),4,+IF(AND(E110&gt;=801,E110&lt;=1000),5,"")))))</f>
        <v/>
      </c>
      <c r="G110" s="21"/>
      <c r="H110" s="21" t="str">
        <f>IFERROR(IF(SEARCH("nessuna",G110)&gt;0,"1"),IFERROR(IF(FIND("A",G110)&gt;0,"5"),IFERROR(IF(FIND("C",G110)&gt;0,"4"),IFERROR(IF(FIND("B",G110)&gt;0,"3"),IFERROR(IF(FIND("D",G110)&gt;0,"3"),IFERROR(IF(FIND("E",G110)&gt;0,"2"),""))))))</f>
        <v/>
      </c>
      <c r="I110" s="35"/>
      <c r="J110" s="23"/>
    </row>
    <row r="111" ht="15.75" customHeight="1">
      <c r="A111" s="37" t="s">
        <v>149</v>
      </c>
      <c r="B111" s="8"/>
      <c r="C111" s="8"/>
      <c r="D111" s="8"/>
      <c r="E111" s="8"/>
      <c r="F111" s="8"/>
      <c r="G111" s="8"/>
      <c r="H111" s="8"/>
      <c r="I111" s="9"/>
      <c r="J111" s="38"/>
      <c r="K111" s="39"/>
      <c r="L111" s="39"/>
      <c r="M111" s="39"/>
      <c r="N111" s="39"/>
      <c r="O111" s="39"/>
      <c r="P111" s="39"/>
      <c r="Q111" s="39"/>
      <c r="R111" s="39"/>
      <c r="S111" s="39"/>
      <c r="T111" s="39"/>
      <c r="U111" s="39"/>
      <c r="V111" s="39"/>
      <c r="W111" s="39"/>
      <c r="X111" s="39"/>
      <c r="Y111" s="39"/>
      <c r="Z111" s="39"/>
    </row>
    <row r="112" ht="15.75" customHeight="1">
      <c r="A112" s="40" t="s">
        <v>150</v>
      </c>
      <c r="B112" s="19" t="s">
        <v>151</v>
      </c>
      <c r="C112" s="19" t="s">
        <v>152</v>
      </c>
      <c r="D112" s="36" t="s">
        <v>27</v>
      </c>
      <c r="E112" s="20"/>
      <c r="F112" s="21" t="str">
        <f t="shared" ref="F112:F121" si="29">+IF(AND(E112&gt;=100,E112&lt;=200),1,+IF(AND(E112&gt;=201,E112&lt;=400),2,IF(AND(E112&gt;=401,E112&lt;=600),3,+IF(AND(E112&gt;=601,E112&lt;=800),4,+IF(AND(E112&gt;=801,E112&lt;=1000),5,"")))))</f>
        <v/>
      </c>
      <c r="G112" s="21"/>
      <c r="H112" s="21" t="str">
        <f t="shared" ref="H112:H121" si="30">IFERROR(IF(SEARCH("nessuna",G112)&gt;0,"1"),IFERROR(IF(FIND("A",G112)&gt;0,"5"),IFERROR(IF(FIND("C",G112)&gt;0,"4"),IFERROR(IF(FIND("B",G112)&gt;0,"3"),IFERROR(IF(FIND("D",G112)&gt;0,"3"),IFERROR(IF(FIND("E",G112)&gt;0,"2"),""))))))</f>
        <v/>
      </c>
      <c r="I112" s="35"/>
      <c r="J112" s="23"/>
    </row>
    <row r="113" ht="15.75" customHeight="1">
      <c r="A113" s="40" t="s">
        <v>150</v>
      </c>
      <c r="B113" s="19" t="s">
        <v>151</v>
      </c>
      <c r="C113" s="19" t="s">
        <v>153</v>
      </c>
      <c r="D113" s="36" t="s">
        <v>27</v>
      </c>
      <c r="E113" s="20"/>
      <c r="F113" s="21" t="str">
        <f t="shared" si="29"/>
        <v/>
      </c>
      <c r="G113" s="21"/>
      <c r="H113" s="21" t="str">
        <f t="shared" si="30"/>
        <v/>
      </c>
      <c r="I113" s="35"/>
      <c r="J113" s="23"/>
    </row>
    <row r="114" ht="15.75" customHeight="1">
      <c r="A114" s="40" t="s">
        <v>150</v>
      </c>
      <c r="B114" s="19" t="s">
        <v>151</v>
      </c>
      <c r="C114" s="19" t="s">
        <v>154</v>
      </c>
      <c r="D114" s="36" t="s">
        <v>27</v>
      </c>
      <c r="E114" s="20"/>
      <c r="F114" s="21" t="str">
        <f t="shared" si="29"/>
        <v/>
      </c>
      <c r="G114" s="21"/>
      <c r="H114" s="21" t="str">
        <f t="shared" si="30"/>
        <v/>
      </c>
      <c r="I114" s="35"/>
      <c r="J114" s="23"/>
    </row>
    <row r="115" ht="15.75" customHeight="1">
      <c r="A115" s="40" t="s">
        <v>150</v>
      </c>
      <c r="B115" s="19" t="s">
        <v>151</v>
      </c>
      <c r="C115" s="41" t="s">
        <v>155</v>
      </c>
      <c r="D115" s="36" t="s">
        <v>27</v>
      </c>
      <c r="E115" s="20"/>
      <c r="F115" s="21" t="str">
        <f t="shared" si="29"/>
        <v/>
      </c>
      <c r="G115" s="21"/>
      <c r="H115" s="21" t="str">
        <f t="shared" si="30"/>
        <v/>
      </c>
      <c r="I115" s="35"/>
      <c r="J115" s="23"/>
    </row>
    <row r="116" ht="15.75" customHeight="1">
      <c r="A116" s="40" t="s">
        <v>150</v>
      </c>
      <c r="B116" s="19" t="s">
        <v>151</v>
      </c>
      <c r="C116" s="19" t="s">
        <v>156</v>
      </c>
      <c r="D116" s="36" t="s">
        <v>27</v>
      </c>
      <c r="E116" s="20"/>
      <c r="F116" s="21" t="str">
        <f t="shared" si="29"/>
        <v/>
      </c>
      <c r="G116" s="21"/>
      <c r="H116" s="21" t="str">
        <f t="shared" si="30"/>
        <v/>
      </c>
      <c r="I116" s="35"/>
      <c r="J116" s="23"/>
    </row>
    <row r="117" ht="15.75" customHeight="1">
      <c r="A117" s="40" t="s">
        <v>150</v>
      </c>
      <c r="B117" s="19" t="s">
        <v>151</v>
      </c>
      <c r="C117" s="19" t="s">
        <v>157</v>
      </c>
      <c r="D117" s="36" t="s">
        <v>27</v>
      </c>
      <c r="E117" s="20"/>
      <c r="F117" s="21" t="str">
        <f t="shared" si="29"/>
        <v/>
      </c>
      <c r="G117" s="21"/>
      <c r="H117" s="21" t="str">
        <f t="shared" si="30"/>
        <v/>
      </c>
      <c r="I117" s="35"/>
      <c r="J117" s="23"/>
    </row>
    <row r="118" ht="15.75" customHeight="1">
      <c r="A118" s="40" t="s">
        <v>150</v>
      </c>
      <c r="B118" s="19" t="s">
        <v>151</v>
      </c>
      <c r="C118" s="19" t="s">
        <v>158</v>
      </c>
      <c r="D118" s="36" t="s">
        <v>27</v>
      </c>
      <c r="E118" s="20"/>
      <c r="F118" s="21" t="str">
        <f t="shared" si="29"/>
        <v/>
      </c>
      <c r="G118" s="21"/>
      <c r="H118" s="21" t="str">
        <f t="shared" si="30"/>
        <v/>
      </c>
      <c r="I118" s="35"/>
      <c r="J118" s="23"/>
    </row>
    <row r="119" ht="15.75" customHeight="1">
      <c r="A119" s="40" t="s">
        <v>150</v>
      </c>
      <c r="B119" s="19" t="s">
        <v>151</v>
      </c>
      <c r="C119" s="19" t="s">
        <v>159</v>
      </c>
      <c r="D119" s="36" t="s">
        <v>27</v>
      </c>
      <c r="E119" s="20"/>
      <c r="F119" s="21" t="str">
        <f t="shared" si="29"/>
        <v/>
      </c>
      <c r="G119" s="21"/>
      <c r="H119" s="21" t="str">
        <f t="shared" si="30"/>
        <v/>
      </c>
      <c r="I119" s="35"/>
      <c r="J119" s="23"/>
    </row>
    <row r="120" ht="15.75" customHeight="1">
      <c r="A120" s="40" t="s">
        <v>150</v>
      </c>
      <c r="B120" s="19" t="s">
        <v>151</v>
      </c>
      <c r="C120" s="19" t="s">
        <v>160</v>
      </c>
      <c r="D120" s="36" t="s">
        <v>27</v>
      </c>
      <c r="E120" s="20"/>
      <c r="F120" s="21" t="str">
        <f t="shared" si="29"/>
        <v/>
      </c>
      <c r="G120" s="21"/>
      <c r="H120" s="21" t="str">
        <f t="shared" si="30"/>
        <v/>
      </c>
      <c r="I120" s="35"/>
      <c r="J120" s="23"/>
    </row>
    <row r="121" ht="15.75" customHeight="1">
      <c r="A121" s="40" t="s">
        <v>150</v>
      </c>
      <c r="B121" s="19" t="s">
        <v>151</v>
      </c>
      <c r="C121" s="19" t="s">
        <v>161</v>
      </c>
      <c r="D121" s="36" t="s">
        <v>27</v>
      </c>
      <c r="E121" s="20"/>
      <c r="F121" s="21" t="str">
        <f t="shared" si="29"/>
        <v/>
      </c>
      <c r="G121" s="21"/>
      <c r="H121" s="21" t="str">
        <f t="shared" si="30"/>
        <v/>
      </c>
      <c r="I121" s="35"/>
      <c r="J121" s="23"/>
    </row>
    <row r="122" ht="15.75" customHeight="1">
      <c r="A122" s="42" t="s">
        <v>162</v>
      </c>
      <c r="B122" s="8"/>
      <c r="C122" s="8"/>
      <c r="D122" s="8"/>
      <c r="E122" s="8"/>
      <c r="F122" s="8"/>
      <c r="G122" s="8"/>
      <c r="H122" s="8"/>
      <c r="I122" s="9"/>
      <c r="J122" s="17"/>
    </row>
    <row r="123" ht="15.75" customHeight="1">
      <c r="A123" s="18" t="s">
        <v>163</v>
      </c>
      <c r="B123" s="19" t="s">
        <v>164</v>
      </c>
      <c r="C123" s="19" t="s">
        <v>165</v>
      </c>
      <c r="D123" s="36" t="s">
        <v>27</v>
      </c>
      <c r="E123" s="20"/>
      <c r="F123" s="21" t="str">
        <f t="shared" ref="F123:F126" si="31">+IF(AND(E123&gt;=100,E123&lt;=200),1,+IF(AND(E123&gt;=201,E123&lt;=400),2,IF(AND(E123&gt;=401,E123&lt;=600),3,+IF(AND(E123&gt;=601,E123&lt;=800),4,+IF(AND(E123&gt;=801,E123&lt;=1000),5,"")))))</f>
        <v/>
      </c>
      <c r="G123" s="21"/>
      <c r="H123" s="21" t="str">
        <f t="shared" ref="H123:H126" si="32">IFERROR(IF(SEARCH("nessuna",G123)&gt;0,"1"),IFERROR(IF(FIND("A",G123)&gt;0,"5"),IFERROR(IF(FIND("C",G123)&gt;0,"4"),IFERROR(IF(FIND("B",G123)&gt;0,"3"),IFERROR(IF(FIND("D",G123)&gt;0,"3"),IFERROR(IF(FIND("E",G123)&gt;0,"2"),""))))))</f>
        <v/>
      </c>
      <c r="I123" s="35"/>
      <c r="J123" s="23"/>
    </row>
    <row r="124" ht="15.75" customHeight="1">
      <c r="A124" s="18" t="s">
        <v>163</v>
      </c>
      <c r="B124" s="19" t="s">
        <v>164</v>
      </c>
      <c r="C124" s="41" t="s">
        <v>166</v>
      </c>
      <c r="D124" s="36" t="s">
        <v>27</v>
      </c>
      <c r="E124" s="20"/>
      <c r="F124" s="21" t="str">
        <f t="shared" si="31"/>
        <v/>
      </c>
      <c r="G124" s="21"/>
      <c r="H124" s="21" t="str">
        <f t="shared" si="32"/>
        <v/>
      </c>
      <c r="I124" s="35"/>
      <c r="J124" s="23"/>
    </row>
    <row r="125" ht="15.75" customHeight="1">
      <c r="A125" s="18" t="s">
        <v>163</v>
      </c>
      <c r="B125" s="19" t="s">
        <v>164</v>
      </c>
      <c r="C125" s="19" t="s">
        <v>167</v>
      </c>
      <c r="D125" s="36" t="s">
        <v>27</v>
      </c>
      <c r="E125" s="20"/>
      <c r="F125" s="21" t="str">
        <f t="shared" si="31"/>
        <v/>
      </c>
      <c r="G125" s="21"/>
      <c r="H125" s="21" t="str">
        <f t="shared" si="32"/>
        <v/>
      </c>
      <c r="I125" s="35"/>
      <c r="J125" s="23"/>
    </row>
    <row r="126" ht="15.75" customHeight="1">
      <c r="A126" s="18" t="s">
        <v>163</v>
      </c>
      <c r="B126" s="19" t="s">
        <v>164</v>
      </c>
      <c r="C126" s="19" t="s">
        <v>168</v>
      </c>
      <c r="D126" s="36" t="s">
        <v>27</v>
      </c>
      <c r="E126" s="20"/>
      <c r="F126" s="21" t="str">
        <f t="shared" si="31"/>
        <v/>
      </c>
      <c r="G126" s="21"/>
      <c r="H126" s="21" t="str">
        <f t="shared" si="32"/>
        <v/>
      </c>
      <c r="I126" s="35"/>
      <c r="J126" s="23"/>
    </row>
    <row r="127" ht="15.75" customHeight="1">
      <c r="A127" s="7" t="s">
        <v>169</v>
      </c>
      <c r="B127" s="8"/>
      <c r="C127" s="8"/>
      <c r="D127" s="8"/>
      <c r="E127" s="8"/>
      <c r="F127" s="8"/>
      <c r="G127" s="8"/>
      <c r="H127" s="8"/>
      <c r="I127" s="9"/>
      <c r="J127" s="17"/>
    </row>
    <row r="128" ht="15.75" customHeight="1">
      <c r="A128" s="43" t="s">
        <v>170</v>
      </c>
      <c r="B128" s="44" t="s">
        <v>171</v>
      </c>
      <c r="C128" s="44" t="s">
        <v>172</v>
      </c>
      <c r="D128" s="45"/>
      <c r="E128" s="45">
        <v>1000.0</v>
      </c>
      <c r="F128" s="46">
        <f t="shared" ref="F128:F130" si="33">+IF(AND(E128&gt;=100,E128&lt;=200),1,+IF(AND(E128&gt;=201,E128&lt;=400),2,IF(AND(E128&gt;=401,E128&lt;=600),3,+IF(AND(E128&gt;=601,E128&lt;=800),4,+IF(AND(E128&gt;=801,E128&lt;=1000),5,"")))))</f>
        <v>5</v>
      </c>
      <c r="G128" s="46" t="s">
        <v>49</v>
      </c>
      <c r="H128" s="46" t="str">
        <f t="shared" ref="H128:H130" si="34">IFERROR(IF(SEARCH("nessuna",G128)&gt;0,"1"),IFERROR(IF(FIND("A",G128)&gt;0,"5"),IFERROR(IF(FIND("C",G128)&gt;0,"4"),IFERROR(IF(FIND("B",G128)&gt;0,"3"),IFERROR(IF(FIND("D",G128)&gt;0,"3"),IFERROR(IF(FIND("E",G128)&gt;0,"2"),""))))))</f>
        <v>5</v>
      </c>
      <c r="I128" s="47">
        <f t="shared" ref="I128:I130" si="35">(F128+H128)/2</f>
        <v>5</v>
      </c>
      <c r="J128" s="17" t="s">
        <v>24</v>
      </c>
    </row>
    <row r="129" ht="15.75" customHeight="1">
      <c r="A129" s="43" t="s">
        <v>170</v>
      </c>
      <c r="B129" s="44" t="s">
        <v>171</v>
      </c>
      <c r="C129" s="44" t="s">
        <v>172</v>
      </c>
      <c r="D129" s="45"/>
      <c r="E129" s="45">
        <v>500.0</v>
      </c>
      <c r="F129" s="46">
        <f t="shared" si="33"/>
        <v>3</v>
      </c>
      <c r="G129" s="46" t="s">
        <v>49</v>
      </c>
      <c r="H129" s="46" t="str">
        <f t="shared" si="34"/>
        <v>5</v>
      </c>
      <c r="I129" s="47">
        <f t="shared" si="35"/>
        <v>4</v>
      </c>
      <c r="J129" s="17" t="s">
        <v>173</v>
      </c>
    </row>
    <row r="130" ht="15.75" customHeight="1">
      <c r="A130" s="43" t="s">
        <v>170</v>
      </c>
      <c r="B130" s="44" t="s">
        <v>171</v>
      </c>
      <c r="C130" s="44" t="s">
        <v>174</v>
      </c>
      <c r="D130" s="45"/>
      <c r="E130" s="45">
        <v>250.0</v>
      </c>
      <c r="F130" s="46">
        <f t="shared" si="33"/>
        <v>2</v>
      </c>
      <c r="G130" s="46" t="s">
        <v>49</v>
      </c>
      <c r="H130" s="46" t="str">
        <f t="shared" si="34"/>
        <v>5</v>
      </c>
      <c r="I130" s="47">
        <f t="shared" si="35"/>
        <v>3.5</v>
      </c>
      <c r="J130" s="17" t="s">
        <v>173</v>
      </c>
    </row>
    <row r="131" ht="15.75" customHeight="1">
      <c r="A131" s="29" t="s">
        <v>175</v>
      </c>
      <c r="B131" s="8"/>
      <c r="C131" s="8"/>
      <c r="D131" s="8"/>
      <c r="E131" s="8"/>
      <c r="F131" s="8"/>
      <c r="G131" s="8"/>
      <c r="H131" s="8"/>
      <c r="I131" s="9"/>
      <c r="J131" s="17"/>
    </row>
    <row r="132" ht="24.75" customHeight="1">
      <c r="A132" s="11" t="s">
        <v>176</v>
      </c>
      <c r="B132" s="12" t="s">
        <v>177</v>
      </c>
      <c r="C132" s="12" t="s">
        <v>178</v>
      </c>
      <c r="D132" s="11" t="s">
        <v>179</v>
      </c>
      <c r="E132" s="12">
        <v>1000.0</v>
      </c>
      <c r="F132" s="12">
        <f t="shared" ref="F132:F135" si="36">+IF(AND(E132&gt;=100,E132&lt;=200),1,+IF(AND(E132&gt;=201,E132&lt;=400),2,IF(AND(E132&gt;=401,E132&lt;=600),3,+IF(AND(E132&gt;=601,E132&lt;=800),4,+IF(AND(E132&gt;=801,E132&lt;=1000),5,"")))))</f>
        <v>5</v>
      </c>
      <c r="G132" s="12" t="s">
        <v>49</v>
      </c>
      <c r="H132" s="12" t="str">
        <f t="shared" ref="H132:H135" si="37">IFERROR(IF(SEARCH("nessuna",G132)&gt;0,"1"),IFERROR(IF(FIND("A",G132)&gt;0,"5"),IFERROR(IF(FIND("C",G132)&gt;0,"4"),IFERROR(IF(FIND("B",G132)&gt;0,"3"),IFERROR(IF(FIND("D",G132)&gt;0,"3"),IFERROR(IF(FIND("E",G132)&gt;0,"2"),""))))))</f>
        <v>5</v>
      </c>
      <c r="I132" s="12">
        <f t="shared" ref="I132:I135" si="38">(F132+H132)/2</f>
        <v>5</v>
      </c>
      <c r="J132" s="17" t="s">
        <v>24</v>
      </c>
    </row>
    <row r="133" ht="15.75" customHeight="1">
      <c r="A133" s="11" t="s">
        <v>180</v>
      </c>
      <c r="B133" s="12" t="s">
        <v>177</v>
      </c>
      <c r="C133" s="12" t="s">
        <v>181</v>
      </c>
      <c r="D133" s="11" t="s">
        <v>14</v>
      </c>
      <c r="E133" s="12">
        <v>1000.0</v>
      </c>
      <c r="F133" s="12">
        <f t="shared" si="36"/>
        <v>5</v>
      </c>
      <c r="G133" s="12" t="s">
        <v>49</v>
      </c>
      <c r="H133" s="12" t="str">
        <f t="shared" si="37"/>
        <v>5</v>
      </c>
      <c r="I133" s="12">
        <f t="shared" si="38"/>
        <v>5</v>
      </c>
      <c r="J133" s="17" t="s">
        <v>24</v>
      </c>
    </row>
    <row r="134" ht="15.75" customHeight="1">
      <c r="A134" s="11" t="s">
        <v>180</v>
      </c>
      <c r="B134" s="12" t="s">
        <v>177</v>
      </c>
      <c r="C134" s="12" t="s">
        <v>182</v>
      </c>
      <c r="D134" s="11" t="s">
        <v>14</v>
      </c>
      <c r="E134" s="12">
        <v>1000.0</v>
      </c>
      <c r="F134" s="12">
        <f t="shared" si="36"/>
        <v>5</v>
      </c>
      <c r="G134" s="12" t="s">
        <v>49</v>
      </c>
      <c r="H134" s="12" t="str">
        <f t="shared" si="37"/>
        <v>5</v>
      </c>
      <c r="I134" s="12">
        <f t="shared" si="38"/>
        <v>5</v>
      </c>
      <c r="J134" s="17" t="s">
        <v>24</v>
      </c>
    </row>
    <row r="135" ht="15.75" customHeight="1">
      <c r="A135" s="11" t="s">
        <v>180</v>
      </c>
      <c r="B135" s="12" t="s">
        <v>177</v>
      </c>
      <c r="C135" s="12" t="s">
        <v>183</v>
      </c>
      <c r="D135" s="11" t="s">
        <v>14</v>
      </c>
      <c r="E135" s="12">
        <v>1000.0</v>
      </c>
      <c r="F135" s="12">
        <f t="shared" si="36"/>
        <v>5</v>
      </c>
      <c r="G135" s="12" t="s">
        <v>49</v>
      </c>
      <c r="H135" s="12" t="str">
        <f t="shared" si="37"/>
        <v>5</v>
      </c>
      <c r="I135" s="12">
        <f t="shared" si="38"/>
        <v>5</v>
      </c>
      <c r="J135" s="17" t="s">
        <v>24</v>
      </c>
    </row>
    <row r="136" ht="15.75" customHeight="1">
      <c r="A136" s="48" t="s">
        <v>184</v>
      </c>
      <c r="B136" s="49"/>
      <c r="C136" s="49"/>
      <c r="D136" s="49"/>
      <c r="E136" s="49"/>
      <c r="F136" s="49"/>
      <c r="G136" s="49"/>
      <c r="H136" s="49"/>
      <c r="I136" s="50"/>
      <c r="J136" s="17"/>
    </row>
    <row r="137" ht="15.75" customHeight="1">
      <c r="A137" s="18" t="s">
        <v>185</v>
      </c>
      <c r="B137" s="19" t="s">
        <v>186</v>
      </c>
      <c r="C137" s="19" t="s">
        <v>187</v>
      </c>
      <c r="D137" s="20" t="s">
        <v>27</v>
      </c>
      <c r="E137" s="20"/>
      <c r="F137" s="21" t="str">
        <f t="shared" ref="F137:F139" si="39">+IF(AND(E137&gt;=100,E137&lt;=200),1,+IF(AND(E137&gt;=201,E137&lt;=400),2,IF(AND(E137&gt;=401,E137&lt;=600),3,+IF(AND(E137&gt;=601,E137&lt;=800),4,+IF(AND(E137&gt;=801,E137&lt;=1000),5,"")))))</f>
        <v/>
      </c>
      <c r="G137" s="21"/>
      <c r="H137" s="21" t="str">
        <f t="shared" ref="H137:H139" si="40">IFERROR(IF(SEARCH("nessuna",G137)&gt;0,"1"),IFERROR(IF(FIND("A",G137)&gt;0,"5"),IFERROR(IF(FIND("C",G137)&gt;0,"4"),IFERROR(IF(FIND("B",G137)&gt;0,"3"),IFERROR(IF(FIND("D",G137)&gt;0,"3"),IFERROR(IF(FIND("E",G137)&gt;0,"2"),""))))))</f>
        <v/>
      </c>
      <c r="I137" s="22"/>
      <c r="J137" s="23"/>
    </row>
    <row r="138" ht="15.75" customHeight="1">
      <c r="A138" s="18" t="s">
        <v>188</v>
      </c>
      <c r="B138" s="19" t="s">
        <v>186</v>
      </c>
      <c r="C138" s="19" t="s">
        <v>189</v>
      </c>
      <c r="D138" s="20" t="s">
        <v>27</v>
      </c>
      <c r="E138" s="20"/>
      <c r="F138" s="21" t="str">
        <f t="shared" si="39"/>
        <v/>
      </c>
      <c r="G138" s="21"/>
      <c r="H138" s="21" t="str">
        <f t="shared" si="40"/>
        <v/>
      </c>
      <c r="I138" s="34"/>
      <c r="J138" s="23"/>
    </row>
    <row r="139" ht="15.75" customHeight="1">
      <c r="A139" s="18" t="s">
        <v>190</v>
      </c>
      <c r="B139" s="19" t="s">
        <v>186</v>
      </c>
      <c r="C139" s="19" t="s">
        <v>191</v>
      </c>
      <c r="D139" s="20" t="s">
        <v>27</v>
      </c>
      <c r="E139" s="20"/>
      <c r="F139" s="21" t="str">
        <f t="shared" si="39"/>
        <v/>
      </c>
      <c r="G139" s="21"/>
      <c r="H139" s="21" t="str">
        <f t="shared" si="40"/>
        <v/>
      </c>
      <c r="I139" s="34"/>
      <c r="J139" s="23"/>
    </row>
    <row r="140" ht="15.75" customHeight="1">
      <c r="A140" s="48" t="s">
        <v>192</v>
      </c>
      <c r="B140" s="49"/>
      <c r="C140" s="49"/>
      <c r="D140" s="49"/>
      <c r="E140" s="49"/>
      <c r="F140" s="49"/>
      <c r="G140" s="49"/>
      <c r="H140" s="49"/>
      <c r="I140" s="50"/>
      <c r="J140" s="17"/>
    </row>
    <row r="141" ht="15.75" customHeight="1">
      <c r="A141" s="11" t="s">
        <v>193</v>
      </c>
      <c r="B141" s="12" t="s">
        <v>194</v>
      </c>
      <c r="C141" s="12" t="s">
        <v>195</v>
      </c>
      <c r="D141" s="13" t="s">
        <v>14</v>
      </c>
      <c r="E141" s="13">
        <v>500.0</v>
      </c>
      <c r="F141" s="15">
        <f t="shared" ref="F141:F147" si="41">+IF(AND(E141&gt;=100,E141&lt;=200),1,+IF(AND(E141&gt;=201,E141&lt;=400),2,IF(AND(E141&gt;=401,E141&lt;=600),3,+IF(AND(E141&gt;=601,E141&lt;=800),4,+IF(AND(E141&gt;=801,E141&lt;=1000),5,"")))))</f>
        <v>3</v>
      </c>
      <c r="G141" s="15" t="s">
        <v>49</v>
      </c>
      <c r="H141" s="15">
        <v>5.0</v>
      </c>
      <c r="I141" s="51">
        <f t="shared" ref="I141:I147" si="42">(F141+H141)/2</f>
        <v>4</v>
      </c>
      <c r="J141" s="17" t="s">
        <v>173</v>
      </c>
    </row>
    <row r="142" ht="15.75" customHeight="1">
      <c r="A142" s="11" t="s">
        <v>193</v>
      </c>
      <c r="B142" s="12" t="s">
        <v>194</v>
      </c>
      <c r="C142" s="12" t="s">
        <v>196</v>
      </c>
      <c r="D142" s="13" t="s">
        <v>14</v>
      </c>
      <c r="E142" s="13">
        <v>500.0</v>
      </c>
      <c r="F142" s="15">
        <f t="shared" si="41"/>
        <v>3</v>
      </c>
      <c r="G142" s="15" t="s">
        <v>49</v>
      </c>
      <c r="H142" s="15" t="str">
        <f t="shared" ref="H142:H147" si="43">IFERROR(IF(SEARCH("nessuna",G142)&gt;0,"1"),IFERROR(IF(FIND("A",G142)&gt;0,"5"),IFERROR(IF(FIND("C",G142)&gt;0,"4"),IFERROR(IF(FIND("B",G142)&gt;0,"3"),IFERROR(IF(FIND("D",G142)&gt;0,"3"),IFERROR(IF(FIND("E",G142)&gt;0,"2"),""))))))</f>
        <v>5</v>
      </c>
      <c r="I142" s="51">
        <f t="shared" si="42"/>
        <v>4</v>
      </c>
      <c r="J142" s="17" t="s">
        <v>173</v>
      </c>
    </row>
    <row r="143" ht="15.75" customHeight="1">
      <c r="A143" s="11" t="s">
        <v>193</v>
      </c>
      <c r="B143" s="12" t="s">
        <v>194</v>
      </c>
      <c r="C143" s="12" t="s">
        <v>197</v>
      </c>
      <c r="D143" s="13" t="s">
        <v>14</v>
      </c>
      <c r="E143" s="13">
        <v>500.0</v>
      </c>
      <c r="F143" s="15">
        <f t="shared" si="41"/>
        <v>3</v>
      </c>
      <c r="G143" s="15" t="s">
        <v>49</v>
      </c>
      <c r="H143" s="15" t="str">
        <f t="shared" si="43"/>
        <v>5</v>
      </c>
      <c r="I143" s="51">
        <f t="shared" si="42"/>
        <v>4</v>
      </c>
      <c r="J143" s="17" t="s">
        <v>173</v>
      </c>
    </row>
    <row r="144" ht="15.75" customHeight="1">
      <c r="A144" s="11" t="s">
        <v>193</v>
      </c>
      <c r="B144" s="12" t="s">
        <v>194</v>
      </c>
      <c r="C144" s="12" t="s">
        <v>198</v>
      </c>
      <c r="D144" s="13" t="s">
        <v>14</v>
      </c>
      <c r="E144" s="13">
        <v>500.0</v>
      </c>
      <c r="F144" s="15">
        <f t="shared" si="41"/>
        <v>3</v>
      </c>
      <c r="G144" s="15" t="s">
        <v>49</v>
      </c>
      <c r="H144" s="15" t="str">
        <f t="shared" si="43"/>
        <v>5</v>
      </c>
      <c r="I144" s="51">
        <f t="shared" si="42"/>
        <v>4</v>
      </c>
      <c r="J144" s="17" t="s">
        <v>173</v>
      </c>
    </row>
    <row r="145" ht="15.75" customHeight="1">
      <c r="A145" s="11" t="s">
        <v>193</v>
      </c>
      <c r="B145" s="12" t="s">
        <v>194</v>
      </c>
      <c r="C145" s="12" t="s">
        <v>199</v>
      </c>
      <c r="D145" s="13" t="s">
        <v>14</v>
      </c>
      <c r="E145" s="13">
        <v>500.0</v>
      </c>
      <c r="F145" s="15">
        <f t="shared" si="41"/>
        <v>3</v>
      </c>
      <c r="G145" s="15" t="s">
        <v>49</v>
      </c>
      <c r="H145" s="15" t="str">
        <f t="shared" si="43"/>
        <v>5</v>
      </c>
      <c r="I145" s="51">
        <f t="shared" si="42"/>
        <v>4</v>
      </c>
      <c r="J145" s="17" t="s">
        <v>173</v>
      </c>
    </row>
    <row r="146" ht="15.75" customHeight="1">
      <c r="A146" s="11" t="s">
        <v>193</v>
      </c>
      <c r="B146" s="12" t="s">
        <v>194</v>
      </c>
      <c r="C146" s="12" t="s">
        <v>200</v>
      </c>
      <c r="D146" s="13" t="s">
        <v>14</v>
      </c>
      <c r="E146" s="13">
        <v>500.0</v>
      </c>
      <c r="F146" s="15">
        <f t="shared" si="41"/>
        <v>3</v>
      </c>
      <c r="G146" s="15" t="s">
        <v>49</v>
      </c>
      <c r="H146" s="15" t="str">
        <f t="shared" si="43"/>
        <v>5</v>
      </c>
      <c r="I146" s="51">
        <f t="shared" si="42"/>
        <v>4</v>
      </c>
      <c r="J146" s="17" t="s">
        <v>173</v>
      </c>
    </row>
    <row r="147" ht="15.75" customHeight="1">
      <c r="A147" s="11" t="s">
        <v>193</v>
      </c>
      <c r="B147" s="12" t="s">
        <v>194</v>
      </c>
      <c r="C147" s="12" t="s">
        <v>201</v>
      </c>
      <c r="D147" s="13" t="s">
        <v>14</v>
      </c>
      <c r="E147" s="13">
        <v>500.0</v>
      </c>
      <c r="F147" s="15">
        <f t="shared" si="41"/>
        <v>3</v>
      </c>
      <c r="G147" s="15" t="s">
        <v>49</v>
      </c>
      <c r="H147" s="15" t="str">
        <f t="shared" si="43"/>
        <v>5</v>
      </c>
      <c r="I147" s="51">
        <f t="shared" si="42"/>
        <v>4</v>
      </c>
      <c r="J147" s="17" t="s">
        <v>173</v>
      </c>
    </row>
    <row r="148" ht="15.75" customHeight="1">
      <c r="A148" s="30" t="s">
        <v>202</v>
      </c>
      <c r="B148" s="8"/>
      <c r="C148" s="8"/>
      <c r="D148" s="8"/>
      <c r="E148" s="8"/>
      <c r="F148" s="8"/>
      <c r="G148" s="8"/>
      <c r="H148" s="8"/>
      <c r="I148" s="9"/>
      <c r="J148" s="52"/>
    </row>
    <row r="149" ht="15.75" customHeight="1">
      <c r="A149" s="12" t="s">
        <v>203</v>
      </c>
      <c r="B149" s="12" t="s">
        <v>204</v>
      </c>
      <c r="C149" s="12" t="s">
        <v>205</v>
      </c>
      <c r="D149" s="13" t="s">
        <v>14</v>
      </c>
      <c r="E149" s="13">
        <v>500.0</v>
      </c>
      <c r="F149" s="15">
        <f>+IF(AND(E149&gt;=100,E149&lt;=200),1,+IF(AND(E149&gt;=201,E149&lt;=400),2,IF(AND(E149&gt;=401,E149&lt;=600),3,+IF(AND(E149&gt;=601,E149&lt;=800),4,+IF(AND(E149&gt;=801,E149&lt;=1000),5,"")))))</f>
        <v>3</v>
      </c>
      <c r="G149" s="15" t="s">
        <v>206</v>
      </c>
      <c r="H149" s="15" t="str">
        <f>IFERROR(IF(SEARCH("nessuna",G149)&gt;0,"1"),IFERROR(IF(FIND("A",G149)&gt;0,"5"),IFERROR(IF(FIND("C",G149)&gt;0,"4"),IFERROR(IF(FIND("B",G149)&gt;0,"3"),IFERROR(IF(FIND("D",G149)&gt;0,"3"),IFERROR(IF(FIND("E",G149)&gt;0,"2"),""))))))</f>
        <v>1</v>
      </c>
      <c r="I149" s="53">
        <f>(F149+H149)/2</f>
        <v>2</v>
      </c>
      <c r="J149" s="17" t="s">
        <v>90</v>
      </c>
    </row>
    <row r="150" ht="15.75" customHeight="1">
      <c r="A150" s="7" t="s">
        <v>207</v>
      </c>
      <c r="B150" s="8"/>
      <c r="C150" s="8"/>
      <c r="D150" s="8"/>
      <c r="E150" s="8"/>
      <c r="F150" s="8"/>
      <c r="G150" s="8"/>
      <c r="H150" s="8"/>
      <c r="I150" s="9"/>
      <c r="J150" s="52"/>
    </row>
    <row r="151" ht="15.75" customHeight="1">
      <c r="A151" s="43" t="s">
        <v>208</v>
      </c>
      <c r="B151" s="44" t="s">
        <v>209</v>
      </c>
      <c r="C151" s="44" t="s">
        <v>210</v>
      </c>
      <c r="D151" s="45"/>
      <c r="E151" s="45">
        <v>600.0</v>
      </c>
      <c r="F151" s="46">
        <f t="shared" ref="F151:F169" si="44">+IF(AND(E151&gt;=100,E151&lt;=200),1,+IF(AND(E151&gt;=201,E151&lt;=400),2,IF(AND(E151&gt;=401,E151&lt;=600),3,+IF(AND(E151&gt;=601,E151&lt;=800),4,+IF(AND(E151&gt;=801,E151&lt;=1000),5,"")))))</f>
        <v>3</v>
      </c>
      <c r="G151" s="46" t="s">
        <v>49</v>
      </c>
      <c r="H151" s="46" t="str">
        <f t="shared" ref="H151:H169" si="45">IFERROR(IF(SEARCH("nessuna",G151)&gt;0,"1"),IFERROR(IF(FIND("A",G151)&gt;0,"5"),IFERROR(IF(FIND("C",G151)&gt;0,"4"),IFERROR(IF(FIND("B",G151)&gt;0,"3"),IFERROR(IF(FIND("D",G151)&gt;0,"3"),IFERROR(IF(FIND("E",G151)&gt;0,"2"),""))))))</f>
        <v>5</v>
      </c>
      <c r="I151" s="54">
        <f t="shared" ref="I151:I169" si="46">(F151+H151)/2</f>
        <v>4</v>
      </c>
      <c r="J151" s="17" t="s">
        <v>173</v>
      </c>
    </row>
    <row r="152" ht="15.75" customHeight="1">
      <c r="A152" s="43" t="s">
        <v>208</v>
      </c>
      <c r="B152" s="44" t="s">
        <v>209</v>
      </c>
      <c r="C152" s="44" t="s">
        <v>211</v>
      </c>
      <c r="D152" s="45"/>
      <c r="E152" s="45">
        <v>800.0</v>
      </c>
      <c r="F152" s="46">
        <f t="shared" si="44"/>
        <v>4</v>
      </c>
      <c r="G152" s="46" t="s">
        <v>49</v>
      </c>
      <c r="H152" s="46" t="str">
        <f t="shared" si="45"/>
        <v>5</v>
      </c>
      <c r="I152" s="54">
        <f t="shared" si="46"/>
        <v>4.5</v>
      </c>
      <c r="J152" s="17" t="s">
        <v>24</v>
      </c>
    </row>
    <row r="153" ht="15.75" customHeight="1">
      <c r="A153" s="43" t="s">
        <v>208</v>
      </c>
      <c r="B153" s="44" t="s">
        <v>209</v>
      </c>
      <c r="C153" s="44" t="s">
        <v>212</v>
      </c>
      <c r="D153" s="45"/>
      <c r="E153" s="45">
        <v>500.0</v>
      </c>
      <c r="F153" s="46">
        <f t="shared" si="44"/>
        <v>3</v>
      </c>
      <c r="G153" s="46" t="s">
        <v>206</v>
      </c>
      <c r="H153" s="46" t="str">
        <f t="shared" si="45"/>
        <v>1</v>
      </c>
      <c r="I153" s="54">
        <f t="shared" si="46"/>
        <v>2</v>
      </c>
      <c r="J153" s="17" t="s">
        <v>90</v>
      </c>
    </row>
    <row r="154" ht="15.75" customHeight="1">
      <c r="A154" s="43" t="s">
        <v>208</v>
      </c>
      <c r="B154" s="44" t="s">
        <v>209</v>
      </c>
      <c r="C154" s="44" t="s">
        <v>213</v>
      </c>
      <c r="D154" s="45"/>
      <c r="E154" s="45">
        <v>600.0</v>
      </c>
      <c r="F154" s="46">
        <f t="shared" si="44"/>
        <v>3</v>
      </c>
      <c r="G154" s="46" t="s">
        <v>206</v>
      </c>
      <c r="H154" s="46" t="str">
        <f t="shared" si="45"/>
        <v>1</v>
      </c>
      <c r="I154" s="54">
        <f t="shared" si="46"/>
        <v>2</v>
      </c>
      <c r="J154" s="17" t="s">
        <v>90</v>
      </c>
    </row>
    <row r="155" ht="15.75" customHeight="1">
      <c r="A155" s="43" t="s">
        <v>208</v>
      </c>
      <c r="B155" s="44" t="s">
        <v>209</v>
      </c>
      <c r="C155" s="44" t="s">
        <v>214</v>
      </c>
      <c r="D155" s="45"/>
      <c r="E155" s="45">
        <v>1000.0</v>
      </c>
      <c r="F155" s="46">
        <f t="shared" si="44"/>
        <v>5</v>
      </c>
      <c r="G155" s="46" t="s">
        <v>206</v>
      </c>
      <c r="H155" s="46" t="str">
        <f t="shared" si="45"/>
        <v>1</v>
      </c>
      <c r="I155" s="54">
        <f t="shared" si="46"/>
        <v>3</v>
      </c>
      <c r="J155" s="17" t="s">
        <v>20</v>
      </c>
    </row>
    <row r="156" ht="15.75" customHeight="1">
      <c r="A156" s="43" t="s">
        <v>208</v>
      </c>
      <c r="B156" s="44" t="s">
        <v>209</v>
      </c>
      <c r="C156" s="44" t="s">
        <v>215</v>
      </c>
      <c r="D156" s="45"/>
      <c r="E156" s="45">
        <v>250.0</v>
      </c>
      <c r="F156" s="46">
        <f t="shared" si="44"/>
        <v>2</v>
      </c>
      <c r="G156" s="46" t="s">
        <v>206</v>
      </c>
      <c r="H156" s="46" t="str">
        <f t="shared" si="45"/>
        <v>1</v>
      </c>
      <c r="I156" s="54">
        <f t="shared" si="46"/>
        <v>1.5</v>
      </c>
      <c r="J156" s="17" t="s">
        <v>90</v>
      </c>
    </row>
    <row r="157" ht="15.75" customHeight="1">
      <c r="A157" s="43" t="s">
        <v>208</v>
      </c>
      <c r="B157" s="44" t="s">
        <v>209</v>
      </c>
      <c r="C157" s="44" t="s">
        <v>216</v>
      </c>
      <c r="D157" s="45"/>
      <c r="E157" s="45">
        <v>250.0</v>
      </c>
      <c r="F157" s="46">
        <f t="shared" si="44"/>
        <v>2</v>
      </c>
      <c r="G157" s="46" t="s">
        <v>206</v>
      </c>
      <c r="H157" s="46" t="str">
        <f t="shared" si="45"/>
        <v>1</v>
      </c>
      <c r="I157" s="54">
        <f t="shared" si="46"/>
        <v>1.5</v>
      </c>
      <c r="J157" s="17" t="s">
        <v>90</v>
      </c>
    </row>
    <row r="158" ht="15.75" customHeight="1">
      <c r="A158" s="43" t="s">
        <v>208</v>
      </c>
      <c r="B158" s="44" t="s">
        <v>209</v>
      </c>
      <c r="C158" s="44" t="s">
        <v>217</v>
      </c>
      <c r="D158" s="45"/>
      <c r="E158" s="45">
        <v>250.0</v>
      </c>
      <c r="F158" s="46">
        <f t="shared" si="44"/>
        <v>2</v>
      </c>
      <c r="G158" s="46" t="s">
        <v>206</v>
      </c>
      <c r="H158" s="46" t="str">
        <f t="shared" si="45"/>
        <v>1</v>
      </c>
      <c r="I158" s="54">
        <f t="shared" si="46"/>
        <v>1.5</v>
      </c>
      <c r="J158" s="17" t="s">
        <v>90</v>
      </c>
    </row>
    <row r="159" ht="15.75" customHeight="1">
      <c r="A159" s="43" t="s">
        <v>208</v>
      </c>
      <c r="B159" s="44" t="s">
        <v>209</v>
      </c>
      <c r="C159" s="44" t="s">
        <v>218</v>
      </c>
      <c r="D159" s="45"/>
      <c r="E159" s="45">
        <v>250.0</v>
      </c>
      <c r="F159" s="46">
        <f t="shared" si="44"/>
        <v>2</v>
      </c>
      <c r="G159" s="46" t="s">
        <v>49</v>
      </c>
      <c r="H159" s="46" t="str">
        <f t="shared" si="45"/>
        <v>5</v>
      </c>
      <c r="I159" s="54">
        <f t="shared" si="46"/>
        <v>3.5</v>
      </c>
      <c r="J159" s="17" t="s">
        <v>173</v>
      </c>
    </row>
    <row r="160" ht="15.75" customHeight="1">
      <c r="A160" s="43" t="s">
        <v>208</v>
      </c>
      <c r="B160" s="44" t="s">
        <v>209</v>
      </c>
      <c r="C160" s="44" t="s">
        <v>219</v>
      </c>
      <c r="D160" s="45"/>
      <c r="E160" s="45">
        <v>300.0</v>
      </c>
      <c r="F160" s="46">
        <f t="shared" si="44"/>
        <v>2</v>
      </c>
      <c r="G160" s="46" t="s">
        <v>49</v>
      </c>
      <c r="H160" s="46" t="str">
        <f t="shared" si="45"/>
        <v>5</v>
      </c>
      <c r="I160" s="54">
        <f t="shared" si="46"/>
        <v>3.5</v>
      </c>
      <c r="J160" s="17" t="s">
        <v>173</v>
      </c>
    </row>
    <row r="161" ht="15.75" customHeight="1">
      <c r="A161" s="43" t="s">
        <v>208</v>
      </c>
      <c r="B161" s="44" t="s">
        <v>209</v>
      </c>
      <c r="C161" s="44" t="s">
        <v>220</v>
      </c>
      <c r="D161" s="45"/>
      <c r="E161" s="45">
        <v>250.0</v>
      </c>
      <c r="F161" s="46">
        <f t="shared" si="44"/>
        <v>2</v>
      </c>
      <c r="G161" s="46" t="s">
        <v>206</v>
      </c>
      <c r="H161" s="46" t="str">
        <f t="shared" si="45"/>
        <v>1</v>
      </c>
      <c r="I161" s="54">
        <f t="shared" si="46"/>
        <v>1.5</v>
      </c>
      <c r="J161" s="17" t="s">
        <v>90</v>
      </c>
    </row>
    <row r="162" ht="15.75" customHeight="1">
      <c r="A162" s="43" t="s">
        <v>208</v>
      </c>
      <c r="B162" s="44" t="s">
        <v>209</v>
      </c>
      <c r="C162" s="44" t="s">
        <v>221</v>
      </c>
      <c r="D162" s="45"/>
      <c r="E162" s="45">
        <v>250.0</v>
      </c>
      <c r="F162" s="46">
        <f t="shared" si="44"/>
        <v>2</v>
      </c>
      <c r="G162" s="46" t="s">
        <v>206</v>
      </c>
      <c r="H162" s="46" t="str">
        <f t="shared" si="45"/>
        <v>1</v>
      </c>
      <c r="I162" s="54">
        <f t="shared" si="46"/>
        <v>1.5</v>
      </c>
      <c r="J162" s="17" t="s">
        <v>90</v>
      </c>
    </row>
    <row r="163" ht="15.75" customHeight="1">
      <c r="A163" s="43" t="s">
        <v>208</v>
      </c>
      <c r="B163" s="44" t="s">
        <v>209</v>
      </c>
      <c r="C163" s="44" t="s">
        <v>222</v>
      </c>
      <c r="D163" s="45"/>
      <c r="E163" s="45">
        <v>250.0</v>
      </c>
      <c r="F163" s="46">
        <f t="shared" si="44"/>
        <v>2</v>
      </c>
      <c r="G163" s="46" t="s">
        <v>206</v>
      </c>
      <c r="H163" s="46" t="str">
        <f t="shared" si="45"/>
        <v>1</v>
      </c>
      <c r="I163" s="54">
        <f t="shared" si="46"/>
        <v>1.5</v>
      </c>
      <c r="J163" s="17" t="s">
        <v>90</v>
      </c>
    </row>
    <row r="164" ht="15.75" customHeight="1">
      <c r="A164" s="43" t="s">
        <v>208</v>
      </c>
      <c r="B164" s="44" t="s">
        <v>209</v>
      </c>
      <c r="C164" s="44" t="s">
        <v>223</v>
      </c>
      <c r="D164" s="45"/>
      <c r="E164" s="45">
        <v>800.0</v>
      </c>
      <c r="F164" s="46">
        <f t="shared" si="44"/>
        <v>4</v>
      </c>
      <c r="G164" s="46" t="s">
        <v>49</v>
      </c>
      <c r="H164" s="46" t="str">
        <f t="shared" si="45"/>
        <v>5</v>
      </c>
      <c r="I164" s="54">
        <f t="shared" si="46"/>
        <v>4.5</v>
      </c>
      <c r="J164" s="17" t="s">
        <v>24</v>
      </c>
    </row>
    <row r="165" ht="15.75" customHeight="1">
      <c r="A165" s="43" t="s">
        <v>208</v>
      </c>
      <c r="B165" s="44" t="s">
        <v>209</v>
      </c>
      <c r="C165" s="44" t="s">
        <v>224</v>
      </c>
      <c r="D165" s="45"/>
      <c r="E165" s="45">
        <v>300.0</v>
      </c>
      <c r="F165" s="46">
        <f t="shared" si="44"/>
        <v>2</v>
      </c>
      <c r="G165" s="46" t="s">
        <v>206</v>
      </c>
      <c r="H165" s="46" t="str">
        <f t="shared" si="45"/>
        <v>1</v>
      </c>
      <c r="I165" s="54">
        <f t="shared" si="46"/>
        <v>1.5</v>
      </c>
      <c r="J165" s="17" t="s">
        <v>90</v>
      </c>
    </row>
    <row r="166" ht="15.75" customHeight="1">
      <c r="A166" s="43" t="s">
        <v>208</v>
      </c>
      <c r="B166" s="44" t="s">
        <v>209</v>
      </c>
      <c r="C166" s="44" t="s">
        <v>225</v>
      </c>
      <c r="D166" s="45"/>
      <c r="E166" s="45">
        <v>250.0</v>
      </c>
      <c r="F166" s="46">
        <f t="shared" si="44"/>
        <v>2</v>
      </c>
      <c r="G166" s="46" t="s">
        <v>206</v>
      </c>
      <c r="H166" s="46" t="str">
        <f t="shared" si="45"/>
        <v>1</v>
      </c>
      <c r="I166" s="54">
        <f t="shared" si="46"/>
        <v>1.5</v>
      </c>
      <c r="J166" s="17"/>
    </row>
    <row r="167" ht="15.75" customHeight="1">
      <c r="A167" s="43" t="s">
        <v>208</v>
      </c>
      <c r="B167" s="44" t="s">
        <v>209</v>
      </c>
      <c r="C167" s="44" t="s">
        <v>226</v>
      </c>
      <c r="D167" s="45"/>
      <c r="E167" s="45">
        <v>300.0</v>
      </c>
      <c r="F167" s="46">
        <f t="shared" si="44"/>
        <v>2</v>
      </c>
      <c r="G167" s="46" t="s">
        <v>49</v>
      </c>
      <c r="H167" s="46" t="str">
        <f t="shared" si="45"/>
        <v>5</v>
      </c>
      <c r="I167" s="54">
        <f t="shared" si="46"/>
        <v>3.5</v>
      </c>
      <c r="J167" s="17" t="s">
        <v>173</v>
      </c>
    </row>
    <row r="168" ht="15.75" customHeight="1">
      <c r="A168" s="43" t="s">
        <v>208</v>
      </c>
      <c r="B168" s="44" t="s">
        <v>209</v>
      </c>
      <c r="C168" s="44" t="s">
        <v>227</v>
      </c>
      <c r="D168" s="45"/>
      <c r="E168" s="45">
        <v>250.0</v>
      </c>
      <c r="F168" s="46">
        <f t="shared" si="44"/>
        <v>2</v>
      </c>
      <c r="G168" s="46" t="s">
        <v>206</v>
      </c>
      <c r="H168" s="46" t="str">
        <f t="shared" si="45"/>
        <v>1</v>
      </c>
      <c r="I168" s="54">
        <f t="shared" si="46"/>
        <v>1.5</v>
      </c>
      <c r="J168" s="17" t="s">
        <v>90</v>
      </c>
    </row>
    <row r="169" ht="15.75" customHeight="1">
      <c r="A169" s="43" t="s">
        <v>208</v>
      </c>
      <c r="B169" s="44" t="s">
        <v>209</v>
      </c>
      <c r="C169" s="44" t="s">
        <v>228</v>
      </c>
      <c r="D169" s="45"/>
      <c r="E169" s="45">
        <v>250.0</v>
      </c>
      <c r="F169" s="46">
        <f t="shared" si="44"/>
        <v>2</v>
      </c>
      <c r="G169" s="46" t="s">
        <v>206</v>
      </c>
      <c r="H169" s="46" t="str">
        <f t="shared" si="45"/>
        <v>1</v>
      </c>
      <c r="I169" s="54">
        <f t="shared" si="46"/>
        <v>1.5</v>
      </c>
      <c r="J169" s="17" t="s">
        <v>90</v>
      </c>
    </row>
    <row r="170" ht="15.75" customHeight="1">
      <c r="A170" s="7" t="s">
        <v>229</v>
      </c>
      <c r="B170" s="8"/>
      <c r="C170" s="8"/>
      <c r="D170" s="8"/>
      <c r="E170" s="8"/>
      <c r="F170" s="8"/>
      <c r="G170" s="8"/>
      <c r="H170" s="8"/>
      <c r="I170" s="9"/>
      <c r="J170" s="17"/>
    </row>
    <row r="171" ht="15.75" customHeight="1">
      <c r="A171" s="18" t="s">
        <v>230</v>
      </c>
      <c r="B171" s="19" t="s">
        <v>231</v>
      </c>
      <c r="C171" s="19" t="s">
        <v>232</v>
      </c>
      <c r="D171" s="55" t="s">
        <v>27</v>
      </c>
      <c r="E171" s="20"/>
      <c r="F171" s="21"/>
      <c r="G171" s="21"/>
      <c r="H171" s="21"/>
      <c r="I171" s="22"/>
      <c r="J171" s="23"/>
    </row>
    <row r="172" ht="15.75" customHeight="1">
      <c r="A172" s="18" t="s">
        <v>230</v>
      </c>
      <c r="B172" s="19" t="s">
        <v>233</v>
      </c>
      <c r="C172" s="19" t="s">
        <v>234</v>
      </c>
      <c r="D172" s="55" t="s">
        <v>27</v>
      </c>
      <c r="E172" s="20"/>
      <c r="F172" s="21"/>
      <c r="G172" s="21"/>
      <c r="H172" s="21"/>
      <c r="I172" s="22"/>
      <c r="J172" s="23"/>
    </row>
    <row r="173" ht="15.75" customHeight="1">
      <c r="A173" s="29" t="s">
        <v>235</v>
      </c>
      <c r="B173" s="8"/>
      <c r="C173" s="8"/>
      <c r="D173" s="8"/>
      <c r="E173" s="8"/>
      <c r="F173" s="8"/>
      <c r="G173" s="8"/>
      <c r="H173" s="8"/>
      <c r="I173" s="9"/>
      <c r="J173" s="52"/>
    </row>
    <row r="174" ht="15.75" customHeight="1">
      <c r="A174" s="19" t="s">
        <v>236</v>
      </c>
      <c r="B174" s="19" t="s">
        <v>237</v>
      </c>
      <c r="C174" s="19" t="s">
        <v>238</v>
      </c>
      <c r="D174" s="20" t="s">
        <v>27</v>
      </c>
      <c r="E174" s="20"/>
      <c r="F174" s="21" t="str">
        <f>+IF(AND(E174&gt;=100,E174&lt;=200),1,+IF(AND(E174&gt;=201,E174&lt;=400),2,IF(AND(E174&gt;=401,E174&lt;=600),3,+IF(AND(E174&gt;=601,E174&lt;=800),4,+IF(AND(E174&gt;=801,E174&lt;=1000),5,"")))))</f>
        <v/>
      </c>
      <c r="G174" s="21"/>
      <c r="H174" s="21" t="str">
        <f>IFERROR(IF(SEARCH("nessuna",G174)&gt;0,"1"),IFERROR(IF(FIND("A",G174)&gt;0,"5"),IFERROR(IF(FIND("C",G174)&gt;0,"4"),IFERROR(IF(FIND("B",G174)&gt;0,"3"),IFERROR(IF(FIND("D",G174)&gt;0,"3"),IFERROR(IF(FIND("E",G174)&gt;0,"2"),""))))))</f>
        <v/>
      </c>
      <c r="I174" s="34"/>
      <c r="J174" s="23"/>
    </row>
    <row r="175" ht="15.75" customHeight="1">
      <c r="A175" s="30" t="s">
        <v>239</v>
      </c>
      <c r="B175" s="8"/>
      <c r="C175" s="8"/>
      <c r="D175" s="8"/>
      <c r="E175" s="8"/>
      <c r="F175" s="8"/>
      <c r="G175" s="8"/>
      <c r="H175" s="8"/>
      <c r="I175" s="9"/>
      <c r="J175" s="52"/>
    </row>
    <row r="176" ht="15.75" customHeight="1">
      <c r="A176" s="19" t="s">
        <v>240</v>
      </c>
      <c r="B176" s="19" t="s">
        <v>241</v>
      </c>
      <c r="C176" s="19" t="s">
        <v>242</v>
      </c>
      <c r="D176" s="20" t="s">
        <v>27</v>
      </c>
      <c r="E176" s="20"/>
      <c r="F176" s="21" t="str">
        <f t="shared" ref="F176:F177" si="47">+IF(AND(E176&gt;=100,E176&lt;=200),1,+IF(AND(E176&gt;=201,E176&lt;=400),2,IF(AND(E176&gt;=401,E176&lt;=600),3,+IF(AND(E176&gt;=601,E176&lt;=800),4,+IF(AND(E176&gt;=801,E176&lt;=1000),5,"")))))</f>
        <v/>
      </c>
      <c r="G176" s="21"/>
      <c r="H176" s="21" t="str">
        <f t="shared" ref="H176:H177" si="48">IFERROR(IF(SEARCH("nessuna",G176)&gt;0,"1"),IFERROR(IF(FIND("A",G176)&gt;0,"5"),IFERROR(IF(FIND("C",G176)&gt;0,"4"),IFERROR(IF(FIND("B",G176)&gt;0,"3"),IFERROR(IF(FIND("D",G176)&gt;0,"3"),IFERROR(IF(FIND("E",G176)&gt;0,"2"),""))))))</f>
        <v/>
      </c>
      <c r="I176" s="34"/>
      <c r="J176" s="23"/>
    </row>
    <row r="177" ht="15.75" customHeight="1">
      <c r="A177" s="19" t="s">
        <v>240</v>
      </c>
      <c r="B177" s="19" t="s">
        <v>241</v>
      </c>
      <c r="C177" s="19" t="s">
        <v>243</v>
      </c>
      <c r="D177" s="20" t="s">
        <v>27</v>
      </c>
      <c r="E177" s="20"/>
      <c r="F177" s="21" t="str">
        <f t="shared" si="47"/>
        <v/>
      </c>
      <c r="G177" s="21"/>
      <c r="H177" s="21" t="str">
        <f t="shared" si="48"/>
        <v/>
      </c>
      <c r="I177" s="34"/>
      <c r="J177" s="23"/>
    </row>
    <row r="178" ht="15.75" customHeight="1">
      <c r="A178" s="7" t="s">
        <v>244</v>
      </c>
      <c r="B178" s="8"/>
      <c r="C178" s="8"/>
      <c r="D178" s="8"/>
      <c r="E178" s="8"/>
      <c r="F178" s="8"/>
      <c r="G178" s="8"/>
      <c r="H178" s="8"/>
      <c r="I178" s="9"/>
      <c r="J178" s="17"/>
    </row>
    <row r="179" ht="15.75" customHeight="1">
      <c r="A179" s="11" t="s">
        <v>245</v>
      </c>
      <c r="B179" s="12" t="s">
        <v>246</v>
      </c>
      <c r="C179" s="12" t="s">
        <v>247</v>
      </c>
      <c r="D179" s="13" t="s">
        <v>14</v>
      </c>
      <c r="E179" s="13">
        <v>500.0</v>
      </c>
      <c r="F179" s="15">
        <f t="shared" ref="F179:F183" si="49">+IF(AND(E179&gt;=100,E179&lt;=200),1,+IF(AND(E179&gt;=201,E179&lt;=400),2,IF(AND(E179&gt;=401,E179&lt;=600),3,+IF(AND(E179&gt;=601,E179&lt;=800),4,+IF(AND(E179&gt;=801,E179&lt;=1000),5,"")))))</f>
        <v>3</v>
      </c>
      <c r="G179" s="15" t="s">
        <v>15</v>
      </c>
      <c r="H179" s="56" t="str">
        <f t="shared" ref="H179:H183" si="50">IFERROR(IF(SEARCH("nessuna",G179)&gt;0,"1"),IFERROR(IF(FIND("A",G179)&gt;0,"5"),IFERROR(IF(FIND("C",G179)&gt;0,"4"),IFERROR(IF(FIND("B",G179)&gt;0,"3"),IFERROR(IF(FIND("D",G179)&gt;0,"3"),IFERROR(IF(FIND("E",G179)&gt;0,"2"),""))))))</f>
        <v>4</v>
      </c>
      <c r="I179" s="51">
        <f t="shared" ref="I179:I183" si="51">(F179+H179)/2</f>
        <v>3.5</v>
      </c>
      <c r="J179" s="17" t="s">
        <v>173</v>
      </c>
    </row>
    <row r="180" ht="15.75" customHeight="1">
      <c r="A180" s="11" t="s">
        <v>248</v>
      </c>
      <c r="B180" s="12" t="s">
        <v>246</v>
      </c>
      <c r="C180" s="12" t="s">
        <v>249</v>
      </c>
      <c r="D180" s="13" t="s">
        <v>14</v>
      </c>
      <c r="E180" s="13">
        <v>500.0</v>
      </c>
      <c r="F180" s="15">
        <f t="shared" si="49"/>
        <v>3</v>
      </c>
      <c r="G180" s="15" t="s">
        <v>15</v>
      </c>
      <c r="H180" s="56" t="str">
        <f t="shared" si="50"/>
        <v>4</v>
      </c>
      <c r="I180" s="51">
        <f t="shared" si="51"/>
        <v>3.5</v>
      </c>
      <c r="J180" s="17" t="s">
        <v>173</v>
      </c>
    </row>
    <row r="181" ht="15.75" customHeight="1">
      <c r="A181" s="11" t="s">
        <v>250</v>
      </c>
      <c r="B181" s="12" t="s">
        <v>246</v>
      </c>
      <c r="C181" s="12" t="s">
        <v>251</v>
      </c>
      <c r="D181" s="13" t="s">
        <v>14</v>
      </c>
      <c r="E181" s="13">
        <v>500.0</v>
      </c>
      <c r="F181" s="15">
        <f t="shared" si="49"/>
        <v>3</v>
      </c>
      <c r="G181" s="15" t="s">
        <v>15</v>
      </c>
      <c r="H181" s="56" t="str">
        <f t="shared" si="50"/>
        <v>4</v>
      </c>
      <c r="I181" s="51">
        <f t="shared" si="51"/>
        <v>3.5</v>
      </c>
      <c r="J181" s="17" t="s">
        <v>173</v>
      </c>
    </row>
    <row r="182" ht="15.75" customHeight="1">
      <c r="A182" s="11" t="s">
        <v>252</v>
      </c>
      <c r="B182" s="12" t="s">
        <v>246</v>
      </c>
      <c r="C182" s="12" t="s">
        <v>253</v>
      </c>
      <c r="D182" s="13" t="s">
        <v>14</v>
      </c>
      <c r="E182" s="13">
        <v>400.0</v>
      </c>
      <c r="F182" s="15">
        <f t="shared" si="49"/>
        <v>2</v>
      </c>
      <c r="G182" s="15" t="s">
        <v>15</v>
      </c>
      <c r="H182" s="56" t="str">
        <f t="shared" si="50"/>
        <v>4</v>
      </c>
      <c r="I182" s="51">
        <f t="shared" si="51"/>
        <v>3</v>
      </c>
      <c r="J182" s="17" t="s">
        <v>20</v>
      </c>
    </row>
    <row r="183" ht="15.75" customHeight="1">
      <c r="A183" s="11" t="s">
        <v>254</v>
      </c>
      <c r="B183" s="12" t="s">
        <v>246</v>
      </c>
      <c r="C183" s="12" t="s">
        <v>255</v>
      </c>
      <c r="D183" s="13" t="s">
        <v>14</v>
      </c>
      <c r="E183" s="13">
        <v>400.0</v>
      </c>
      <c r="F183" s="15">
        <f t="shared" si="49"/>
        <v>2</v>
      </c>
      <c r="G183" s="15" t="s">
        <v>15</v>
      </c>
      <c r="H183" s="56" t="str">
        <f t="shared" si="50"/>
        <v>4</v>
      </c>
      <c r="I183" s="51">
        <f t="shared" si="51"/>
        <v>3</v>
      </c>
      <c r="J183" s="17" t="s">
        <v>20</v>
      </c>
    </row>
    <row r="184" ht="15.75" customHeight="1">
      <c r="A184" s="18" t="s">
        <v>256</v>
      </c>
      <c r="B184" s="19" t="s">
        <v>246</v>
      </c>
      <c r="C184" s="19" t="s">
        <v>257</v>
      </c>
      <c r="D184" s="20" t="s">
        <v>27</v>
      </c>
      <c r="E184" s="20"/>
      <c r="F184" s="21"/>
      <c r="G184" s="21"/>
      <c r="H184" s="57"/>
      <c r="I184" s="22"/>
      <c r="J184" s="23"/>
    </row>
    <row r="185" ht="15.75" customHeight="1">
      <c r="A185" s="18" t="s">
        <v>258</v>
      </c>
      <c r="B185" s="19" t="s">
        <v>246</v>
      </c>
      <c r="C185" s="19" t="s">
        <v>259</v>
      </c>
      <c r="D185" s="20" t="s">
        <v>27</v>
      </c>
      <c r="E185" s="20"/>
      <c r="F185" s="21"/>
      <c r="G185" s="21"/>
      <c r="H185" s="57"/>
      <c r="I185" s="22"/>
      <c r="J185" s="23"/>
    </row>
    <row r="186" ht="15.75" customHeight="1">
      <c r="A186" s="18" t="s">
        <v>260</v>
      </c>
      <c r="B186" s="19" t="s">
        <v>246</v>
      </c>
      <c r="C186" s="19" t="s">
        <v>261</v>
      </c>
      <c r="D186" s="20" t="s">
        <v>27</v>
      </c>
      <c r="E186" s="20"/>
      <c r="F186" s="21"/>
      <c r="G186" s="21"/>
      <c r="H186" s="21"/>
      <c r="I186" s="34"/>
      <c r="J186" s="23"/>
    </row>
    <row r="187" ht="15.75" customHeight="1">
      <c r="A187" s="58" t="s">
        <v>262</v>
      </c>
      <c r="B187" s="49"/>
      <c r="C187" s="49"/>
      <c r="D187" s="49"/>
      <c r="E187" s="49"/>
      <c r="F187" s="49"/>
      <c r="G187" s="49"/>
      <c r="H187" s="49"/>
      <c r="I187" s="50"/>
      <c r="J187" s="52"/>
    </row>
    <row r="188" ht="15.75" customHeight="1">
      <c r="A188" s="18" t="s">
        <v>263</v>
      </c>
      <c r="B188" s="19" t="s">
        <v>264</v>
      </c>
      <c r="C188" s="19" t="s">
        <v>265</v>
      </c>
      <c r="D188" s="20" t="s">
        <v>27</v>
      </c>
      <c r="E188" s="20"/>
      <c r="F188" s="21" t="str">
        <f t="shared" ref="F188:F197" si="52">+IF(AND(E188&gt;=100,E188&lt;=200),1,+IF(AND(E188&gt;=201,E188&lt;=400),2,IF(AND(E188&gt;=401,E188&lt;=600),3,+IF(AND(E188&gt;=601,E188&lt;=800),4,+IF(AND(E188&gt;=801,E188&lt;=1000),5,"")))))</f>
        <v/>
      </c>
      <c r="G188" s="21"/>
      <c r="H188" s="21" t="str">
        <f t="shared" ref="H188:H197" si="53">IFERROR(IF(SEARCH("nessuna",G188)&gt;0,"1"),IFERROR(IF(FIND("A",G188)&gt;0,"5"),IFERROR(IF(FIND("C",G188)&gt;0,"4"),IFERROR(IF(FIND("B",G188)&gt;0,"3"),IFERROR(IF(FIND("D",G188)&gt;0,"3"),IFERROR(IF(FIND("E",G188)&gt;0,"2"),""))))))</f>
        <v/>
      </c>
      <c r="I188" s="22"/>
      <c r="J188" s="23"/>
    </row>
    <row r="189" ht="15.75" customHeight="1">
      <c r="A189" s="18" t="s">
        <v>263</v>
      </c>
      <c r="B189" s="19" t="s">
        <v>264</v>
      </c>
      <c r="C189" s="19" t="s">
        <v>266</v>
      </c>
      <c r="D189" s="20" t="s">
        <v>27</v>
      </c>
      <c r="E189" s="20"/>
      <c r="F189" s="21" t="str">
        <f t="shared" si="52"/>
        <v/>
      </c>
      <c r="G189" s="21"/>
      <c r="H189" s="21" t="str">
        <f t="shared" si="53"/>
        <v/>
      </c>
      <c r="I189" s="22"/>
      <c r="J189" s="23"/>
    </row>
    <row r="190" ht="15.75" customHeight="1">
      <c r="A190" s="18" t="s">
        <v>263</v>
      </c>
      <c r="B190" s="19" t="s">
        <v>264</v>
      </c>
      <c r="C190" s="19" t="s">
        <v>267</v>
      </c>
      <c r="D190" s="20" t="s">
        <v>27</v>
      </c>
      <c r="E190" s="20"/>
      <c r="F190" s="21" t="str">
        <f t="shared" si="52"/>
        <v/>
      </c>
      <c r="G190" s="21"/>
      <c r="H190" s="21" t="str">
        <f t="shared" si="53"/>
        <v/>
      </c>
      <c r="I190" s="22"/>
      <c r="J190" s="23"/>
    </row>
    <row r="191" ht="15.75" customHeight="1">
      <c r="A191" s="18" t="s">
        <v>263</v>
      </c>
      <c r="B191" s="19" t="s">
        <v>264</v>
      </c>
      <c r="C191" s="19" t="s">
        <v>268</v>
      </c>
      <c r="D191" s="20" t="s">
        <v>27</v>
      </c>
      <c r="E191" s="20"/>
      <c r="F191" s="21" t="str">
        <f t="shared" si="52"/>
        <v/>
      </c>
      <c r="G191" s="21"/>
      <c r="H191" s="21" t="str">
        <f t="shared" si="53"/>
        <v/>
      </c>
      <c r="I191" s="22"/>
      <c r="J191" s="23"/>
    </row>
    <row r="192" ht="15.75" customHeight="1">
      <c r="A192" s="18" t="s">
        <v>263</v>
      </c>
      <c r="B192" s="19" t="s">
        <v>264</v>
      </c>
      <c r="C192" s="19" t="s">
        <v>269</v>
      </c>
      <c r="D192" s="20" t="s">
        <v>27</v>
      </c>
      <c r="E192" s="20"/>
      <c r="F192" s="21" t="str">
        <f t="shared" si="52"/>
        <v/>
      </c>
      <c r="G192" s="21"/>
      <c r="H192" s="21" t="str">
        <f t="shared" si="53"/>
        <v/>
      </c>
      <c r="I192" s="22"/>
      <c r="J192" s="23"/>
    </row>
    <row r="193" ht="15.75" customHeight="1">
      <c r="A193" s="18" t="s">
        <v>263</v>
      </c>
      <c r="B193" s="19" t="s">
        <v>264</v>
      </c>
      <c r="C193" s="19" t="s">
        <v>270</v>
      </c>
      <c r="D193" s="20" t="s">
        <v>27</v>
      </c>
      <c r="E193" s="20"/>
      <c r="F193" s="21" t="str">
        <f t="shared" si="52"/>
        <v/>
      </c>
      <c r="G193" s="21"/>
      <c r="H193" s="21" t="str">
        <f t="shared" si="53"/>
        <v/>
      </c>
      <c r="I193" s="22"/>
      <c r="J193" s="23"/>
    </row>
    <row r="194" ht="15.75" customHeight="1">
      <c r="A194" s="18" t="s">
        <v>263</v>
      </c>
      <c r="B194" s="19" t="s">
        <v>264</v>
      </c>
      <c r="C194" s="19" t="s">
        <v>271</v>
      </c>
      <c r="D194" s="20" t="s">
        <v>27</v>
      </c>
      <c r="E194" s="20"/>
      <c r="F194" s="21" t="str">
        <f t="shared" si="52"/>
        <v/>
      </c>
      <c r="G194" s="21"/>
      <c r="H194" s="21" t="str">
        <f t="shared" si="53"/>
        <v/>
      </c>
      <c r="I194" s="22"/>
      <c r="J194" s="23"/>
    </row>
    <row r="195" ht="15.75" customHeight="1">
      <c r="A195" s="18" t="s">
        <v>263</v>
      </c>
      <c r="B195" s="19" t="s">
        <v>264</v>
      </c>
      <c r="C195" s="19" t="s">
        <v>272</v>
      </c>
      <c r="D195" s="59" t="s">
        <v>27</v>
      </c>
      <c r="E195" s="59"/>
      <c r="F195" s="21" t="str">
        <f t="shared" si="52"/>
        <v/>
      </c>
      <c r="G195" s="21"/>
      <c r="H195" s="21" t="str">
        <f t="shared" si="53"/>
        <v/>
      </c>
      <c r="I195" s="22"/>
      <c r="J195" s="23"/>
    </row>
    <row r="196" ht="15.75" customHeight="1">
      <c r="A196" s="18" t="s">
        <v>263</v>
      </c>
      <c r="B196" s="19" t="s">
        <v>264</v>
      </c>
      <c r="C196" s="19" t="s">
        <v>273</v>
      </c>
      <c r="D196" s="59" t="s">
        <v>27</v>
      </c>
      <c r="E196" s="59"/>
      <c r="F196" s="21" t="str">
        <f t="shared" si="52"/>
        <v/>
      </c>
      <c r="G196" s="21"/>
      <c r="H196" s="21" t="str">
        <f t="shared" si="53"/>
        <v/>
      </c>
      <c r="I196" s="22"/>
      <c r="J196" s="23"/>
    </row>
    <row r="197" ht="15.75" customHeight="1">
      <c r="A197" s="18" t="s">
        <v>263</v>
      </c>
      <c r="B197" s="19" t="s">
        <v>264</v>
      </c>
      <c r="C197" s="19" t="s">
        <v>274</v>
      </c>
      <c r="D197" s="59" t="s">
        <v>27</v>
      </c>
      <c r="E197" s="59"/>
      <c r="F197" s="21" t="str">
        <f t="shared" si="52"/>
        <v/>
      </c>
      <c r="G197" s="21"/>
      <c r="H197" s="21" t="str">
        <f t="shared" si="53"/>
        <v/>
      </c>
      <c r="I197" s="22"/>
      <c r="J197" s="23"/>
    </row>
    <row r="198" ht="15.75" customHeight="1">
      <c r="A198" s="18" t="s">
        <v>263</v>
      </c>
      <c r="B198" s="19" t="s">
        <v>264</v>
      </c>
      <c r="C198" s="19" t="s">
        <v>275</v>
      </c>
      <c r="D198" s="59" t="s">
        <v>27</v>
      </c>
      <c r="E198" s="60"/>
      <c r="F198" s="60"/>
      <c r="G198" s="60"/>
      <c r="H198" s="60"/>
      <c r="I198" s="60"/>
      <c r="J198" s="60"/>
    </row>
    <row r="199" ht="15.75" customHeight="1">
      <c r="A199" s="18" t="s">
        <v>263</v>
      </c>
      <c r="B199" s="19" t="s">
        <v>264</v>
      </c>
      <c r="C199" s="19" t="s">
        <v>276</v>
      </c>
      <c r="D199" s="59" t="s">
        <v>27</v>
      </c>
      <c r="E199" s="60"/>
      <c r="F199" s="60"/>
      <c r="G199" s="60"/>
      <c r="H199" s="60"/>
      <c r="I199" s="60"/>
      <c r="J199" s="60"/>
    </row>
    <row r="200" ht="15.75" customHeight="1">
      <c r="A200" s="18" t="s">
        <v>263</v>
      </c>
      <c r="B200" s="19" t="s">
        <v>264</v>
      </c>
      <c r="C200" s="19" t="s">
        <v>277</v>
      </c>
      <c r="D200" s="59" t="s">
        <v>27</v>
      </c>
      <c r="E200" s="60"/>
      <c r="F200" s="60"/>
      <c r="G200" s="60"/>
      <c r="H200" s="60"/>
      <c r="I200" s="60"/>
      <c r="J200" s="60"/>
    </row>
    <row r="201" ht="15.75" customHeight="1">
      <c r="A201" s="18" t="s">
        <v>263</v>
      </c>
      <c r="B201" s="19" t="s">
        <v>264</v>
      </c>
      <c r="C201" s="19" t="s">
        <v>278</v>
      </c>
      <c r="D201" s="59" t="s">
        <v>27</v>
      </c>
      <c r="E201" s="60"/>
      <c r="F201" s="60"/>
      <c r="G201" s="60"/>
      <c r="H201" s="60"/>
      <c r="I201" s="60"/>
      <c r="J201" s="60"/>
    </row>
    <row r="202" ht="15.75" customHeight="1">
      <c r="A202" s="18" t="s">
        <v>263</v>
      </c>
      <c r="B202" s="19" t="s">
        <v>264</v>
      </c>
      <c r="C202" s="19" t="s">
        <v>279</v>
      </c>
      <c r="D202" s="59" t="s">
        <v>27</v>
      </c>
      <c r="E202" s="60"/>
      <c r="F202" s="60"/>
      <c r="G202" s="60"/>
      <c r="H202" s="60"/>
      <c r="I202" s="60"/>
      <c r="J202" s="60"/>
    </row>
    <row r="203" ht="15.75" customHeight="1">
      <c r="A203" s="58" t="s">
        <v>280</v>
      </c>
      <c r="B203" s="49"/>
      <c r="C203" s="49"/>
      <c r="D203" s="49"/>
      <c r="E203" s="49"/>
      <c r="F203" s="49"/>
      <c r="G203" s="49"/>
      <c r="H203" s="49"/>
      <c r="I203" s="50"/>
      <c r="J203" s="58"/>
    </row>
    <row r="204" ht="15.75" customHeight="1">
      <c r="A204" s="18" t="s">
        <v>281</v>
      </c>
      <c r="B204" s="19" t="s">
        <v>282</v>
      </c>
      <c r="C204" s="19" t="s">
        <v>282</v>
      </c>
      <c r="D204" s="59" t="s">
        <v>27</v>
      </c>
      <c r="E204" s="60"/>
      <c r="F204" s="60"/>
      <c r="G204" s="60"/>
      <c r="H204" s="60"/>
      <c r="I204" s="60"/>
      <c r="J204" s="60"/>
    </row>
    <row r="205" ht="15.75" customHeight="1">
      <c r="A205" s="58" t="s">
        <v>283</v>
      </c>
      <c r="B205" s="49"/>
      <c r="C205" s="49"/>
      <c r="D205" s="49"/>
      <c r="E205" s="49"/>
      <c r="F205" s="49"/>
      <c r="G205" s="49"/>
      <c r="H205" s="49"/>
      <c r="I205" s="50"/>
      <c r="J205" s="61"/>
    </row>
    <row r="206" ht="15.75" customHeight="1">
      <c r="A206" s="18" t="s">
        <v>284</v>
      </c>
      <c r="B206" s="19" t="s">
        <v>285</v>
      </c>
      <c r="C206" s="19" t="s">
        <v>285</v>
      </c>
      <c r="D206" s="59" t="s">
        <v>27</v>
      </c>
      <c r="E206" s="60"/>
      <c r="F206" s="60"/>
      <c r="G206" s="60"/>
      <c r="H206" s="60"/>
      <c r="I206" s="60"/>
      <c r="J206" s="60"/>
    </row>
    <row r="207" ht="15.75" customHeight="1">
      <c r="A207" s="62" t="s">
        <v>286</v>
      </c>
      <c r="B207" s="49"/>
      <c r="C207" s="49"/>
      <c r="D207" s="49"/>
      <c r="E207" s="49"/>
      <c r="F207" s="49"/>
      <c r="G207" s="49"/>
      <c r="H207" s="49"/>
      <c r="I207" s="50"/>
      <c r="J207" s="39"/>
      <c r="K207" s="39"/>
      <c r="L207" s="39"/>
      <c r="M207" s="39"/>
      <c r="N207" s="39"/>
      <c r="O207" s="39"/>
      <c r="P207" s="39"/>
      <c r="Q207" s="39"/>
      <c r="R207" s="39"/>
      <c r="S207" s="39"/>
      <c r="T207" s="39"/>
      <c r="U207" s="39"/>
      <c r="V207" s="39"/>
      <c r="W207" s="39"/>
      <c r="X207" s="39"/>
      <c r="Y207" s="39"/>
      <c r="Z207" s="39"/>
    </row>
    <row r="208" ht="15.75" customHeight="1">
      <c r="A208" s="63" t="s">
        <v>287</v>
      </c>
      <c r="B208" s="64" t="s">
        <v>288</v>
      </c>
      <c r="C208" s="64" t="s">
        <v>289</v>
      </c>
      <c r="D208" s="65" t="s">
        <v>27</v>
      </c>
      <c r="E208" s="66"/>
      <c r="F208" s="66"/>
      <c r="G208" s="66"/>
      <c r="H208" s="66"/>
      <c r="I208" s="66"/>
      <c r="J208" s="66"/>
    </row>
    <row r="209" ht="15.75" customHeight="1">
      <c r="A209" s="63" t="s">
        <v>287</v>
      </c>
      <c r="B209" s="64" t="s">
        <v>288</v>
      </c>
      <c r="C209" s="64" t="s">
        <v>290</v>
      </c>
      <c r="D209" s="65" t="s">
        <v>27</v>
      </c>
      <c r="E209" s="66"/>
      <c r="F209" s="66"/>
      <c r="G209" s="66"/>
      <c r="H209" s="66"/>
      <c r="I209" s="66"/>
      <c r="J209" s="66"/>
    </row>
    <row r="210" ht="15.75" customHeight="1">
      <c r="A210" s="63" t="s">
        <v>287</v>
      </c>
      <c r="B210" s="64" t="s">
        <v>288</v>
      </c>
      <c r="C210" s="64" t="s">
        <v>291</v>
      </c>
      <c r="D210" s="65" t="s">
        <v>27</v>
      </c>
      <c r="E210" s="66"/>
      <c r="F210" s="66"/>
      <c r="G210" s="66"/>
      <c r="H210" s="66"/>
      <c r="I210" s="66"/>
      <c r="J210" s="66"/>
    </row>
    <row r="211" ht="15.75" customHeight="1">
      <c r="A211" s="63" t="s">
        <v>287</v>
      </c>
      <c r="B211" s="64" t="s">
        <v>288</v>
      </c>
      <c r="C211" s="64" t="s">
        <v>292</v>
      </c>
      <c r="D211" s="65" t="s">
        <v>27</v>
      </c>
      <c r="E211" s="66"/>
      <c r="F211" s="66"/>
      <c r="G211" s="66"/>
      <c r="H211" s="66"/>
      <c r="I211" s="66"/>
      <c r="J211" s="66"/>
    </row>
    <row r="212" ht="15.75" customHeight="1">
      <c r="A212" s="63" t="s">
        <v>287</v>
      </c>
      <c r="B212" s="64" t="s">
        <v>288</v>
      </c>
      <c r="C212" s="64" t="s">
        <v>293</v>
      </c>
      <c r="D212" s="65" t="s">
        <v>27</v>
      </c>
      <c r="E212" s="66"/>
      <c r="F212" s="66"/>
      <c r="G212" s="66"/>
      <c r="H212" s="66"/>
      <c r="I212" s="66"/>
      <c r="J212" s="66"/>
    </row>
    <row r="213" ht="15.75" customHeight="1">
      <c r="A213" s="63" t="s">
        <v>287</v>
      </c>
      <c r="B213" s="64" t="s">
        <v>288</v>
      </c>
      <c r="C213" s="64" t="s">
        <v>294</v>
      </c>
      <c r="D213" s="65" t="s">
        <v>27</v>
      </c>
      <c r="E213" s="66"/>
      <c r="F213" s="66"/>
      <c r="G213" s="66"/>
      <c r="H213" s="66"/>
      <c r="I213" s="66"/>
      <c r="J213" s="66"/>
    </row>
    <row r="214" ht="15.75" customHeight="1">
      <c r="A214" s="63" t="s">
        <v>287</v>
      </c>
      <c r="B214" s="64" t="s">
        <v>288</v>
      </c>
      <c r="C214" s="64" t="s">
        <v>295</v>
      </c>
      <c r="D214" s="65" t="s">
        <v>27</v>
      </c>
      <c r="E214" s="66"/>
      <c r="F214" s="66"/>
      <c r="G214" s="66"/>
      <c r="H214" s="66"/>
      <c r="I214" s="66"/>
      <c r="J214" s="66"/>
    </row>
    <row r="215" ht="15.75" customHeight="1">
      <c r="A215" s="63" t="s">
        <v>287</v>
      </c>
      <c r="B215" s="64" t="s">
        <v>288</v>
      </c>
      <c r="C215" s="64" t="s">
        <v>296</v>
      </c>
      <c r="D215" s="65" t="s">
        <v>27</v>
      </c>
      <c r="E215" s="66"/>
      <c r="F215" s="66"/>
      <c r="G215" s="66"/>
      <c r="H215" s="66"/>
      <c r="I215" s="66"/>
      <c r="J215" s="66"/>
    </row>
    <row r="216" ht="15.75" customHeight="1">
      <c r="A216" s="63" t="s">
        <v>287</v>
      </c>
      <c r="B216" s="64" t="s">
        <v>288</v>
      </c>
      <c r="C216" s="64" t="s">
        <v>297</v>
      </c>
      <c r="D216" s="65" t="s">
        <v>27</v>
      </c>
      <c r="E216" s="66"/>
      <c r="F216" s="66"/>
      <c r="G216" s="66"/>
      <c r="H216" s="66"/>
      <c r="I216" s="66"/>
      <c r="J216" s="66"/>
    </row>
    <row r="217" ht="15.75" customHeight="1">
      <c r="A217" s="62" t="s">
        <v>298</v>
      </c>
      <c r="B217" s="49"/>
      <c r="C217" s="49"/>
      <c r="D217" s="49"/>
      <c r="E217" s="49"/>
      <c r="F217" s="49"/>
      <c r="G217" s="49"/>
      <c r="H217" s="49"/>
      <c r="I217" s="50"/>
      <c r="J217" s="39"/>
    </row>
    <row r="218" ht="15.75" customHeight="1">
      <c r="A218" s="63" t="s">
        <v>299</v>
      </c>
      <c r="B218" s="64" t="s">
        <v>300</v>
      </c>
      <c r="C218" s="64" t="s">
        <v>301</v>
      </c>
      <c r="D218" s="65" t="s">
        <v>27</v>
      </c>
      <c r="E218" s="66"/>
      <c r="F218" s="66"/>
      <c r="G218" s="66"/>
      <c r="H218" s="66"/>
      <c r="I218" s="66"/>
      <c r="J218" s="66"/>
    </row>
    <row r="219" ht="15.75" customHeight="1">
      <c r="A219" s="63" t="s">
        <v>299</v>
      </c>
      <c r="B219" s="64" t="s">
        <v>300</v>
      </c>
      <c r="C219" s="64" t="s">
        <v>302</v>
      </c>
      <c r="D219" s="65" t="s">
        <v>27</v>
      </c>
      <c r="E219" s="66"/>
      <c r="F219" s="66"/>
      <c r="G219" s="66"/>
      <c r="H219" s="66"/>
      <c r="I219" s="66"/>
      <c r="J219" s="66"/>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c r="B342" s="67" t="s">
        <v>303</v>
      </c>
      <c r="C342" s="67"/>
      <c r="D342" s="68"/>
      <c r="E342" s="68"/>
      <c r="F342" s="68"/>
      <c r="G342" s="52"/>
    </row>
    <row r="343" ht="15.75" customHeight="1">
      <c r="B343" s="69"/>
      <c r="C343" s="69"/>
      <c r="D343" s="68"/>
      <c r="E343" s="68"/>
      <c r="F343" s="68"/>
      <c r="G343" s="52"/>
    </row>
    <row r="344" ht="15.75" customHeight="1">
      <c r="B344" s="69" t="s">
        <v>304</v>
      </c>
      <c r="C344" s="69"/>
      <c r="D344" s="68"/>
      <c r="E344" s="68"/>
      <c r="F344" s="68"/>
      <c r="G344" s="52"/>
    </row>
    <row r="345" ht="15.75" customHeight="1">
      <c r="B345" s="70" t="s">
        <v>305</v>
      </c>
      <c r="C345" s="70"/>
      <c r="D345" s="68"/>
      <c r="E345" s="68"/>
      <c r="F345" s="68"/>
      <c r="G345" s="52"/>
    </row>
    <row r="346" ht="15.75" customHeight="1">
      <c r="B346" s="70" t="s">
        <v>306</v>
      </c>
      <c r="C346" s="70"/>
      <c r="D346" s="68"/>
      <c r="E346" s="68"/>
      <c r="F346" s="68"/>
      <c r="G346" s="52"/>
    </row>
    <row r="347" ht="15.75" customHeight="1">
      <c r="B347" s="70" t="s">
        <v>307</v>
      </c>
      <c r="C347" s="70"/>
      <c r="D347" s="68"/>
      <c r="E347" s="68"/>
      <c r="F347" s="68"/>
      <c r="G347" s="52"/>
    </row>
    <row r="348" ht="15.75" customHeight="1">
      <c r="B348" s="70" t="s">
        <v>308</v>
      </c>
      <c r="C348" s="70"/>
      <c r="D348" s="68"/>
      <c r="E348" s="68"/>
      <c r="F348" s="68"/>
      <c r="G348" s="52"/>
    </row>
    <row r="349" ht="15.75" customHeight="1">
      <c r="B349" s="70" t="s">
        <v>309</v>
      </c>
      <c r="C349" s="70"/>
      <c r="D349" s="68"/>
      <c r="E349" s="68"/>
      <c r="F349" s="68"/>
      <c r="G349" s="52"/>
    </row>
    <row r="350" ht="15.75" customHeight="1">
      <c r="B350" s="71"/>
      <c r="C350" s="71"/>
      <c r="D350" s="68"/>
      <c r="E350" s="68"/>
      <c r="F350" s="68"/>
      <c r="G350" s="52"/>
    </row>
    <row r="351" ht="15.75" customHeight="1">
      <c r="B351" s="69" t="s">
        <v>310</v>
      </c>
      <c r="C351" s="69"/>
      <c r="D351" s="68"/>
      <c r="E351" s="68"/>
      <c r="F351" s="68"/>
      <c r="G351" s="52"/>
    </row>
    <row r="352" ht="15.75" customHeight="1">
      <c r="B352" s="69"/>
      <c r="C352" s="69"/>
      <c r="D352" s="68"/>
      <c r="E352" s="68"/>
      <c r="F352" s="68"/>
      <c r="G352" s="52"/>
    </row>
    <row r="353" ht="15.75" customHeight="1">
      <c r="B353" s="70" t="s">
        <v>206</v>
      </c>
      <c r="C353" s="70"/>
      <c r="D353" s="68"/>
      <c r="E353" s="68"/>
      <c r="F353" s="68"/>
      <c r="G353" s="52"/>
    </row>
    <row r="354" ht="15.75" customHeight="1">
      <c r="B354" s="70" t="s">
        <v>311</v>
      </c>
      <c r="C354" s="70"/>
      <c r="D354" s="68"/>
      <c r="E354" s="68"/>
      <c r="F354" s="68"/>
      <c r="G354" s="52"/>
    </row>
    <row r="355" ht="15.75" customHeight="1">
      <c r="B355" s="70" t="s">
        <v>312</v>
      </c>
      <c r="C355" s="70"/>
      <c r="D355" s="68"/>
      <c r="E355" s="68"/>
      <c r="F355" s="68"/>
      <c r="G355" s="52"/>
    </row>
    <row r="356" ht="15.75" customHeight="1">
      <c r="B356" s="70" t="s">
        <v>313</v>
      </c>
      <c r="C356" s="70"/>
      <c r="D356" s="68"/>
      <c r="E356" s="68"/>
      <c r="F356" s="68"/>
      <c r="G356" s="52"/>
    </row>
    <row r="357" ht="15.75" customHeight="1">
      <c r="B357" s="70" t="s">
        <v>314</v>
      </c>
      <c r="C357" s="70"/>
      <c r="D357" s="68"/>
      <c r="E357" s="68"/>
      <c r="F357" s="68"/>
      <c r="G357" s="52"/>
    </row>
    <row r="358" ht="15.75" customHeight="1">
      <c r="B358" s="71"/>
      <c r="C358" s="71"/>
      <c r="D358" s="68"/>
      <c r="E358" s="68"/>
      <c r="F358" s="68"/>
      <c r="G358" s="52"/>
    </row>
    <row r="359" ht="15.75" customHeight="1">
      <c r="B359" s="67" t="s">
        <v>315</v>
      </c>
      <c r="C359" s="67"/>
      <c r="D359" s="68"/>
      <c r="E359" s="68"/>
      <c r="F359" s="68"/>
      <c r="G359" s="52"/>
    </row>
    <row r="360" ht="15.75" customHeight="1">
      <c r="B360" s="69" t="s">
        <v>316</v>
      </c>
      <c r="C360" s="69"/>
      <c r="D360" s="68"/>
      <c r="E360" s="68"/>
      <c r="F360" s="68"/>
      <c r="G360" s="52"/>
    </row>
    <row r="361" ht="15.75" customHeight="1">
      <c r="B361" s="69" t="s">
        <v>317</v>
      </c>
      <c r="C361" s="69"/>
      <c r="D361" s="68"/>
      <c r="E361" s="68"/>
      <c r="F361" s="68"/>
      <c r="G361" s="52"/>
    </row>
    <row r="362" ht="15.75" customHeight="1">
      <c r="B362" s="69" t="s">
        <v>318</v>
      </c>
      <c r="C362" s="69"/>
      <c r="D362" s="68"/>
      <c r="E362" s="68"/>
      <c r="F362" s="68"/>
      <c r="G362" s="52"/>
    </row>
    <row r="363" ht="15.75" customHeight="1">
      <c r="B363" s="69" t="s">
        <v>319</v>
      </c>
      <c r="C363" s="69"/>
      <c r="D363" s="68"/>
      <c r="E363" s="68"/>
      <c r="F363" s="68"/>
      <c r="G363" s="52"/>
    </row>
    <row r="364" ht="15.75" customHeight="1">
      <c r="B364" s="69" t="s">
        <v>320</v>
      </c>
      <c r="C364" s="69"/>
      <c r="D364" s="68"/>
      <c r="E364" s="68"/>
      <c r="F364" s="68"/>
      <c r="G364" s="52"/>
    </row>
    <row r="365" ht="15.75" customHeight="1">
      <c r="B365" s="71"/>
      <c r="C365" s="71"/>
      <c r="D365" s="68"/>
      <c r="E365" s="68"/>
      <c r="F365" s="68"/>
      <c r="G365" s="52"/>
    </row>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sheetData>
  <autoFilter ref="$A$1:$I$219"/>
  <mergeCells count="26">
    <mergeCell ref="A2:I2"/>
    <mergeCell ref="A10:I10"/>
    <mergeCell ref="A23:I23"/>
    <mergeCell ref="A31:I31"/>
    <mergeCell ref="A46:I46"/>
    <mergeCell ref="A57:I57"/>
    <mergeCell ref="A66:I66"/>
    <mergeCell ref="A83:I83"/>
    <mergeCell ref="A109:I109"/>
    <mergeCell ref="A111:I111"/>
    <mergeCell ref="A122:I122"/>
    <mergeCell ref="A127:I127"/>
    <mergeCell ref="A131:I131"/>
    <mergeCell ref="A136:I136"/>
    <mergeCell ref="A140:I140"/>
    <mergeCell ref="A148:I148"/>
    <mergeCell ref="A150:I150"/>
    <mergeCell ref="A170:I170"/>
    <mergeCell ref="A173:I173"/>
    <mergeCell ref="A175:I175"/>
    <mergeCell ref="A178:I178"/>
    <mergeCell ref="A187:I187"/>
    <mergeCell ref="A203:I203"/>
    <mergeCell ref="A205:I205"/>
    <mergeCell ref="A207:I207"/>
    <mergeCell ref="A217:I217"/>
  </mergeCells>
  <printOptions/>
  <pageMargins bottom="0.75" footer="0.0" header="0.0" left="0.7" right="0.7" top="0.75"/>
  <pageSetup paperSize="9"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72" t="s">
        <v>303</v>
      </c>
      <c r="B1" s="72"/>
      <c r="C1" s="73"/>
      <c r="D1" s="73"/>
      <c r="E1" s="74"/>
      <c r="F1" s="74"/>
      <c r="G1" s="74"/>
    </row>
    <row r="2">
      <c r="A2" s="73"/>
      <c r="B2" s="73"/>
      <c r="C2" s="73"/>
      <c r="D2" s="73"/>
      <c r="E2" s="74"/>
      <c r="F2" s="74"/>
      <c r="G2" s="74"/>
    </row>
    <row r="3">
      <c r="A3" s="73" t="s">
        <v>304</v>
      </c>
      <c r="C3" s="73"/>
      <c r="D3" s="73"/>
      <c r="E3" s="74"/>
      <c r="F3" s="74"/>
      <c r="G3" s="74"/>
    </row>
    <row r="4">
      <c r="A4" s="75" t="s">
        <v>305</v>
      </c>
      <c r="B4" s="76"/>
      <c r="C4" s="77">
        <v>1.0</v>
      </c>
      <c r="D4" s="76" t="s">
        <v>16</v>
      </c>
      <c r="E4" s="74"/>
      <c r="F4" s="74"/>
      <c r="G4" s="74"/>
    </row>
    <row r="5">
      <c r="A5" s="78" t="s">
        <v>306</v>
      </c>
      <c r="B5" s="79"/>
      <c r="C5" s="80">
        <v>2.0</v>
      </c>
      <c r="D5" s="79" t="s">
        <v>18</v>
      </c>
      <c r="E5" s="74"/>
      <c r="F5" s="74"/>
      <c r="G5" s="74"/>
    </row>
    <row r="6">
      <c r="A6" s="78" t="s">
        <v>307</v>
      </c>
      <c r="B6" s="79"/>
      <c r="C6" s="80">
        <v>3.0</v>
      </c>
      <c r="D6" s="79" t="s">
        <v>20</v>
      </c>
      <c r="E6" s="74"/>
      <c r="F6" s="74"/>
      <c r="G6" s="74"/>
    </row>
    <row r="7">
      <c r="A7" s="78" t="s">
        <v>308</v>
      </c>
      <c r="B7" s="79"/>
      <c r="C7" s="80">
        <v>4.0</v>
      </c>
      <c r="D7" s="79" t="s">
        <v>22</v>
      </c>
      <c r="E7" s="74"/>
      <c r="F7" s="74"/>
      <c r="G7" s="74"/>
    </row>
    <row r="8">
      <c r="A8" s="78" t="s">
        <v>309</v>
      </c>
      <c r="B8" s="79"/>
      <c r="C8" s="80">
        <v>5.0</v>
      </c>
      <c r="D8" s="79" t="s">
        <v>24</v>
      </c>
      <c r="E8" s="74"/>
      <c r="F8" s="74"/>
      <c r="G8" s="74"/>
    </row>
    <row r="9">
      <c r="A9" s="81"/>
      <c r="B9" s="81"/>
      <c r="C9" s="74"/>
      <c r="D9" s="74"/>
      <c r="E9" s="74"/>
      <c r="F9" s="74"/>
      <c r="G9" s="74"/>
    </row>
    <row r="10">
      <c r="A10" s="73" t="s">
        <v>310</v>
      </c>
      <c r="E10" s="74"/>
      <c r="F10" s="74"/>
      <c r="G10" s="74"/>
    </row>
    <row r="11">
      <c r="A11" s="73"/>
      <c r="B11" s="73"/>
      <c r="C11" s="73"/>
      <c r="D11" s="73"/>
      <c r="E11" s="74"/>
      <c r="F11" s="74"/>
      <c r="G11" s="74"/>
    </row>
    <row r="12">
      <c r="A12" s="75" t="s">
        <v>206</v>
      </c>
      <c r="B12" s="76"/>
      <c r="C12" s="77">
        <v>1.0</v>
      </c>
      <c r="D12" s="76" t="s">
        <v>16</v>
      </c>
      <c r="E12" s="74"/>
      <c r="F12" s="74"/>
      <c r="G12" s="74"/>
    </row>
    <row r="13">
      <c r="A13" s="78" t="s">
        <v>311</v>
      </c>
      <c r="B13" s="79"/>
      <c r="C13" s="80">
        <v>2.0</v>
      </c>
      <c r="D13" s="79" t="s">
        <v>18</v>
      </c>
      <c r="E13" s="74"/>
      <c r="F13" s="74"/>
      <c r="G13" s="74"/>
    </row>
    <row r="14">
      <c r="A14" s="78" t="s">
        <v>312</v>
      </c>
      <c r="B14" s="79"/>
      <c r="C14" s="80">
        <v>3.0</v>
      </c>
      <c r="D14" s="79" t="s">
        <v>321</v>
      </c>
      <c r="E14" s="74"/>
      <c r="F14" s="74"/>
      <c r="G14" s="74"/>
    </row>
    <row r="15">
      <c r="A15" s="78" t="s">
        <v>313</v>
      </c>
      <c r="B15" s="79"/>
      <c r="C15" s="80">
        <v>4.0</v>
      </c>
      <c r="D15" s="79" t="s">
        <v>22</v>
      </c>
      <c r="E15" s="74"/>
      <c r="F15" s="74"/>
      <c r="G15" s="74"/>
    </row>
    <row r="16">
      <c r="A16" s="78" t="s">
        <v>314</v>
      </c>
      <c r="B16" s="79"/>
      <c r="C16" s="80">
        <v>5.0</v>
      </c>
      <c r="D16" s="79" t="s">
        <v>24</v>
      </c>
      <c r="E16" s="74"/>
      <c r="F16" s="74"/>
      <c r="G16" s="74"/>
    </row>
    <row r="17">
      <c r="A17" s="81"/>
      <c r="B17" s="81"/>
      <c r="C17" s="74"/>
      <c r="D17" s="74"/>
      <c r="E17" s="74"/>
      <c r="F17" s="74"/>
      <c r="G17" s="74"/>
    </row>
    <row r="18">
      <c r="A18" s="72" t="s">
        <v>322</v>
      </c>
      <c r="B18" s="72"/>
      <c r="C18" s="73"/>
      <c r="D18" s="73"/>
      <c r="E18" s="74"/>
      <c r="F18" s="74"/>
      <c r="G18" s="74"/>
    </row>
    <row r="19">
      <c r="A19" s="73" t="s">
        <v>323</v>
      </c>
      <c r="D19" s="73"/>
      <c r="E19" s="74"/>
      <c r="F19" s="74"/>
      <c r="G19" s="74"/>
    </row>
    <row r="20">
      <c r="A20" s="73" t="s">
        <v>324</v>
      </c>
    </row>
    <row r="21">
      <c r="A21" s="73" t="s">
        <v>325</v>
      </c>
    </row>
    <row r="22">
      <c r="A22" s="73" t="s">
        <v>326</v>
      </c>
    </row>
    <row r="23">
      <c r="A23" s="73" t="s">
        <v>327</v>
      </c>
      <c r="D23" s="73"/>
      <c r="E23" s="74"/>
      <c r="F23" s="74"/>
      <c r="G23" s="74"/>
    </row>
  </sheetData>
  <mergeCells count="7">
    <mergeCell ref="A19:C19"/>
    <mergeCell ref="A20:G20"/>
    <mergeCell ref="A21:G21"/>
    <mergeCell ref="A22:G22"/>
    <mergeCell ref="A23:C23"/>
    <mergeCell ref="A3:B3"/>
    <mergeCell ref="A10:D10"/>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2020-11-01T16:24:53Z</dcterms:created>
  <dc:creator>Manuela</dc:creator>
</cp:coreProperties>
</file>