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R:\Anticorruzione e trasparenza\SIAT 231\BOZZA FINALE SIAT231\20220127 SIAT 231 REV 0\"/>
    </mc:Choice>
  </mc:AlternateContent>
  <xr:revisionPtr revIDLastSave="0" documentId="13_ncr:1_{0A016DB1-B56E-4598-AED7-DB7DC51ABFC6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REATI 231" sheetId="12" r:id="rId1"/>
    <sheet name="VALUTAZ IMPATTO SINTETICA" sheetId="13" r:id="rId2"/>
  </sheets>
  <definedNames>
    <definedName name="_xlnm._FilterDatabase" localSheetId="0" hidden="1">'REATI 231'!$A$1:$J$98</definedName>
    <definedName name="grupp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8" i="12" l="1"/>
  <c r="F98" i="12"/>
  <c r="H97" i="12"/>
  <c r="F97" i="12"/>
  <c r="H96" i="12"/>
  <c r="F96" i="12"/>
  <c r="H95" i="12"/>
  <c r="F95" i="12"/>
  <c r="H94" i="12"/>
  <c r="F94" i="12"/>
  <c r="H74" i="12"/>
  <c r="H75" i="12"/>
  <c r="H76" i="12"/>
  <c r="H77" i="12"/>
  <c r="H78" i="12"/>
  <c r="H79" i="12"/>
  <c r="H80" i="12"/>
  <c r="H81" i="12"/>
  <c r="H82" i="12"/>
  <c r="H83" i="12"/>
  <c r="H84" i="12"/>
  <c r="H85" i="12"/>
  <c r="H86" i="12"/>
  <c r="H87" i="12"/>
  <c r="H88" i="12"/>
  <c r="H89" i="12"/>
  <c r="H90" i="12"/>
  <c r="H91" i="12"/>
  <c r="H92" i="12"/>
  <c r="F74" i="12"/>
  <c r="F75" i="12"/>
  <c r="F76" i="12"/>
  <c r="F77" i="12"/>
  <c r="F78" i="12"/>
  <c r="F79" i="12"/>
  <c r="F80" i="12"/>
  <c r="F81" i="12"/>
  <c r="F82" i="12"/>
  <c r="F83" i="12"/>
  <c r="F84" i="12"/>
  <c r="F85" i="12"/>
  <c r="F86" i="12"/>
  <c r="F87" i="12"/>
  <c r="F88" i="12"/>
  <c r="F89" i="12"/>
  <c r="F90" i="12"/>
  <c r="F91" i="12"/>
  <c r="F92" i="12"/>
  <c r="H65" i="12"/>
  <c r="H66" i="12"/>
  <c r="H67" i="12"/>
  <c r="H68" i="12"/>
  <c r="H69" i="12"/>
  <c r="H70" i="12"/>
  <c r="H72" i="12"/>
  <c r="F64" i="12"/>
  <c r="I64" i="12" s="1"/>
  <c r="F65" i="12"/>
  <c r="I65" i="12" s="1"/>
  <c r="F66" i="12"/>
  <c r="F67" i="12"/>
  <c r="I67" i="12" s="1"/>
  <c r="F68" i="12"/>
  <c r="I68" i="12" s="1"/>
  <c r="F69" i="12"/>
  <c r="F70" i="12"/>
  <c r="F72" i="12"/>
  <c r="I72" i="12" s="1"/>
  <c r="H62" i="12"/>
  <c r="F62" i="12"/>
  <c r="H61" i="12"/>
  <c r="F61" i="12"/>
  <c r="H60" i="12"/>
  <c r="F60" i="12"/>
  <c r="H59" i="12"/>
  <c r="F59" i="12"/>
  <c r="H57" i="12"/>
  <c r="F57" i="12"/>
  <c r="H56" i="12"/>
  <c r="F56" i="12"/>
  <c r="H55" i="12"/>
  <c r="F55" i="12"/>
  <c r="J12" i="12"/>
  <c r="J13" i="12" s="1"/>
  <c r="J11" i="12"/>
  <c r="J14" i="12" s="1"/>
  <c r="H42" i="12"/>
  <c r="H43" i="12"/>
  <c r="H44" i="12"/>
  <c r="H45" i="12"/>
  <c r="H46" i="12"/>
  <c r="H47" i="12"/>
  <c r="H48" i="12"/>
  <c r="H49" i="12"/>
  <c r="H50" i="12"/>
  <c r="H51" i="12"/>
  <c r="H52" i="12"/>
  <c r="H53" i="12"/>
  <c r="F42" i="12"/>
  <c r="F43" i="12"/>
  <c r="F44" i="12"/>
  <c r="F45" i="12"/>
  <c r="F46" i="12"/>
  <c r="F47" i="12"/>
  <c r="F48" i="12"/>
  <c r="F49" i="12"/>
  <c r="F50" i="12"/>
  <c r="F51" i="12"/>
  <c r="F52" i="12"/>
  <c r="F53" i="12"/>
  <c r="F40" i="12"/>
  <c r="I40" i="12" s="1"/>
  <c r="K25" i="13" s="1"/>
  <c r="H28" i="12"/>
  <c r="H30" i="12"/>
  <c r="H31" i="12"/>
  <c r="H32" i="12"/>
  <c r="H33" i="12"/>
  <c r="H34" i="12"/>
  <c r="H35" i="12"/>
  <c r="H36" i="12"/>
  <c r="H37" i="12"/>
  <c r="H38" i="12"/>
  <c r="I69" i="12" l="1"/>
  <c r="I79" i="12"/>
  <c r="I94" i="12"/>
  <c r="I96" i="12"/>
  <c r="I95" i="12"/>
  <c r="I98" i="12"/>
  <c r="I97" i="12"/>
  <c r="I89" i="12"/>
  <c r="I85" i="12"/>
  <c r="I78" i="12"/>
  <c r="I91" i="12"/>
  <c r="I81" i="12"/>
  <c r="I77" i="12"/>
  <c r="I80" i="12"/>
  <c r="I76" i="12"/>
  <c r="I86" i="12"/>
  <c r="I90" i="12"/>
  <c r="I87" i="12"/>
  <c r="I83" i="12"/>
  <c r="I82" i="12"/>
  <c r="I92" i="12"/>
  <c r="I88" i="12"/>
  <c r="I84" i="12"/>
  <c r="I75" i="12"/>
  <c r="I74" i="12"/>
  <c r="I60" i="12"/>
  <c r="I62" i="12"/>
  <c r="I70" i="12"/>
  <c r="I66" i="12"/>
  <c r="I59" i="12"/>
  <c r="I61" i="12"/>
  <c r="I49" i="12"/>
  <c r="I56" i="12"/>
  <c r="I53" i="12"/>
  <c r="I50" i="12"/>
  <c r="I47" i="12"/>
  <c r="I44" i="12"/>
  <c r="I55" i="12"/>
  <c r="I57" i="12"/>
  <c r="I52" i="12"/>
  <c r="I46" i="12"/>
  <c r="I43" i="12"/>
  <c r="I48" i="12"/>
  <c r="I51" i="12"/>
  <c r="I45" i="12"/>
  <c r="I42" i="12"/>
  <c r="J15" i="12"/>
  <c r="J17" i="12" l="1"/>
  <c r="J16" i="12"/>
  <c r="J18" i="12" s="1"/>
  <c r="J23" i="12" l="1"/>
  <c r="J28" i="12" s="1"/>
  <c r="J30" i="12" s="1"/>
  <c r="J19" i="12"/>
  <c r="F28" i="12" l="1"/>
  <c r="I28" i="12" s="1"/>
  <c r="F29" i="12"/>
  <c r="I29" i="12" s="1"/>
  <c r="F30" i="12"/>
  <c r="I30" i="12" s="1"/>
  <c r="F31" i="12"/>
  <c r="I31" i="12" s="1"/>
  <c r="F32" i="12"/>
  <c r="I32" i="12" s="1"/>
  <c r="F33" i="12"/>
  <c r="I33" i="12" s="1"/>
  <c r="F34" i="12"/>
  <c r="I34" i="12" s="1"/>
  <c r="F35" i="12"/>
  <c r="I35" i="12" s="1"/>
  <c r="F36" i="12"/>
  <c r="I36" i="12" s="1"/>
  <c r="F37" i="12"/>
  <c r="I37" i="12" s="1"/>
  <c r="F38" i="12"/>
  <c r="I38" i="12" s="1"/>
  <c r="F25" i="12"/>
  <c r="H21" i="12" l="1"/>
  <c r="F21" i="12"/>
  <c r="H20" i="12"/>
  <c r="F20" i="12"/>
  <c r="H19" i="12"/>
  <c r="F19" i="12"/>
  <c r="H18" i="12"/>
  <c r="F18" i="12"/>
  <c r="H17" i="12"/>
  <c r="F17" i="12"/>
  <c r="H16" i="12"/>
  <c r="F16" i="12"/>
  <c r="H15" i="12"/>
  <c r="F15" i="12"/>
  <c r="H14" i="12"/>
  <c r="F14" i="12"/>
  <c r="H13" i="12"/>
  <c r="F13" i="12"/>
  <c r="H12" i="12"/>
  <c r="F12" i="12"/>
  <c r="H11" i="12"/>
  <c r="F11" i="12"/>
  <c r="H10" i="12"/>
  <c r="F10" i="12"/>
  <c r="H8" i="12"/>
  <c r="F8" i="12"/>
  <c r="H26" i="12"/>
  <c r="H25" i="12"/>
  <c r="I25" i="12" s="1"/>
  <c r="H24" i="12"/>
  <c r="H23" i="12"/>
  <c r="H7" i="12"/>
  <c r="H6" i="12"/>
  <c r="H5" i="12"/>
  <c r="H4" i="12"/>
  <c r="H3" i="12"/>
  <c r="I8" i="12" l="1"/>
  <c r="J8" i="12" s="1"/>
  <c r="I11" i="12"/>
  <c r="I13" i="12"/>
  <c r="I15" i="12"/>
  <c r="I17" i="12"/>
  <c r="I19" i="12"/>
  <c r="I21" i="12"/>
  <c r="I10" i="12"/>
  <c r="I12" i="12"/>
  <c r="I14" i="12"/>
  <c r="I16" i="12"/>
  <c r="I18" i="12"/>
  <c r="I20" i="12"/>
  <c r="F26" i="12"/>
  <c r="I26" i="12" s="1"/>
  <c r="F24" i="12"/>
  <c r="I24" i="12" s="1"/>
  <c r="F23" i="12"/>
  <c r="I23" i="12" s="1"/>
  <c r="F7" i="12"/>
  <c r="F6" i="12"/>
  <c r="I6" i="12" s="1"/>
  <c r="F5" i="12"/>
  <c r="F4" i="12"/>
  <c r="F3" i="12"/>
  <c r="I3" i="12" s="1"/>
  <c r="I7" i="12" l="1"/>
  <c r="J7" i="12" s="1"/>
  <c r="I4" i="12"/>
  <c r="J4" i="12" s="1"/>
  <c r="I5" i="12"/>
  <c r="J5" i="12" s="1"/>
  <c r="J6" i="12"/>
  <c r="J3" i="12"/>
  <c r="L21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Alessandra Juvara</author>
  </authors>
  <commentList>
    <comment ref="I60" authorId="0" shapeId="0" xr:uid="{B8C96EFC-E9F1-4169-94F7-C572938120AE}">
      <text>
        <r>
          <rPr>
            <b/>
            <sz val="9"/>
            <color indexed="81"/>
            <rFont val="Tahoma"/>
            <family val="2"/>
          </rPr>
          <t>Alessandra Juvara:</t>
        </r>
        <r>
          <rPr>
            <sz val="9"/>
            <color indexed="81"/>
            <rFont val="Tahoma"/>
            <family val="2"/>
          </rPr>
          <t xml:space="preserve">
edia</t>
        </r>
      </text>
    </comment>
  </commentList>
</comments>
</file>

<file path=xl/sharedStrings.xml><?xml version="1.0" encoding="utf-8"?>
<sst xmlns="http://schemas.openxmlformats.org/spreadsheetml/2006/main" count="535" uniqueCount="176">
  <si>
    <t>Reati societari</t>
  </si>
  <si>
    <t>Articolo 231</t>
  </si>
  <si>
    <t>Reato presupposto</t>
  </si>
  <si>
    <t>sanzione pecuniaria max</t>
  </si>
  <si>
    <t>sanzione interdittiva max</t>
  </si>
  <si>
    <t>C/D/E</t>
  </si>
  <si>
    <t>nessuna</t>
  </si>
  <si>
    <t>A/B/C/D/E</t>
  </si>
  <si>
    <t>24bis</t>
  </si>
  <si>
    <t xml:space="preserve">Delitti informatici e trattamento illecito di dati </t>
  </si>
  <si>
    <t>A/B/E</t>
  </si>
  <si>
    <t>B/E</t>
  </si>
  <si>
    <t>25octies</t>
  </si>
  <si>
    <t>Reati di omicidio colposo e lesioni colpose gravi o gravissime, commessi con violazione delle norme antinfortunistiche e sulla tutela dell'igiene e della salute sul lavoro</t>
  </si>
  <si>
    <t>Reati ambientali</t>
  </si>
  <si>
    <t>Reati Tributari</t>
  </si>
  <si>
    <t>parametri</t>
  </si>
  <si>
    <t>sanzioni pecuniarie</t>
  </si>
  <si>
    <t>da 100 a 200</t>
  </si>
  <si>
    <t>Basso</t>
  </si>
  <si>
    <t>da 201 a 400</t>
  </si>
  <si>
    <t>Medio-Basso</t>
  </si>
  <si>
    <t>da 401 a 600</t>
  </si>
  <si>
    <t>Medio</t>
  </si>
  <si>
    <t>da 601 a 800</t>
  </si>
  <si>
    <t>Medio-Alto</t>
  </si>
  <si>
    <t>da 801 a 1000</t>
  </si>
  <si>
    <t>Alto</t>
  </si>
  <si>
    <t>sanzioni interdittive: in base alla mission societaria</t>
  </si>
  <si>
    <t>E</t>
  </si>
  <si>
    <t>B/D</t>
  </si>
  <si>
    <t>C</t>
  </si>
  <si>
    <t>A</t>
  </si>
  <si>
    <t>legenda</t>
  </si>
  <si>
    <t xml:space="preserve">a) l'interdizione dall'esercizio dell'attività; </t>
  </si>
  <si>
    <t xml:space="preserve">b) la sospensione o la revoca delle autorizzazioni, licenze o concessioni funzionali alla commissione dell'illecito; </t>
  </si>
  <si>
    <t xml:space="preserve">c) il divieto di contrattare con la pubblica amministrazione, salvo che per ottenere le prestazioni di un pubblico servizio; </t>
  </si>
  <si>
    <t xml:space="preserve">d) l'esclusione da agevolazioni, finanziamenti, contributi o sussidi e l'eventuale revoca di quelli già concessi; </t>
  </si>
  <si>
    <t>e) il divieto di pubblicizzare beni o servizi;</t>
  </si>
  <si>
    <t>SI/NO</t>
  </si>
  <si>
    <t>SI</t>
  </si>
  <si>
    <t xml:space="preserve">SI </t>
  </si>
  <si>
    <t>Giudizio</t>
  </si>
  <si>
    <t>IMPATTO (Automatico)</t>
  </si>
  <si>
    <t>IMPATTO 2 (automatico)</t>
  </si>
  <si>
    <t xml:space="preserve">Indebita percezione di erogazioni, truffa in danno dello Stato, di un ente pubblico o dell’Unione europea o per il conseguimento di erogazioni pubbliche, frode informatica in danno dello Stato o di un ente pubblico e frode nelle pubbliche forniture </t>
  </si>
  <si>
    <t>Malversazione a danno dello Stato (art. 316-bis c.p.)</t>
  </si>
  <si>
    <t>Indebita percezione di erogazioni a danno dello Stato (art. 316-ter c.p.) [modificato dalla L. n. 3/2019]</t>
  </si>
  <si>
    <t>Truffa in danno dello Stato o di altro ente pubblico o delle Comunità europee (art. 640, comma 2, n.1, c.p.)</t>
  </si>
  <si>
    <t>Truffa aggravata per il conseguimento di erogazioni pubbliche (art. 640- bis c.p.)</t>
  </si>
  <si>
    <t>Frode informatica in danno dello Stato o di altro ente pubblico (art. 640- ter c.p.)</t>
  </si>
  <si>
    <t>Frode nelle pubbliche forniture (art. 356 c.p.) [articolo aggiunto dal D.Lgs. n. 75/2020]</t>
  </si>
  <si>
    <t>Documenti informatici (art. 491-bis c.p.)</t>
  </si>
  <si>
    <t>Accesso abusivo ad un sistema informatico o telematico (art. 615-ter c.p.)</t>
  </si>
  <si>
    <t>Detenzione e diffusione abusiva di codici di accesso a sistemi informatici o telematici (art. 615-quater c.p.)</t>
  </si>
  <si>
    <t>Diffusione di apparecchiature, dispositivi o programmi informatici diretti a danneggiare o interrompere un sistema informatico o telematico (art. 615-quinquies c.p.)</t>
  </si>
  <si>
    <t>Intercettazione, impedimento o interruzione illecita di comunicazioni informatiche o telematiche (art. 617-quater c.p.)</t>
  </si>
  <si>
    <t>Installazione di apparecchiature atte ad intercettare, impedire o interrompere comunicazioni informatiche o telematiche (art. 617- quinquies c.p.)</t>
  </si>
  <si>
    <t>Danneggiamento di informazioni, dati e programmi informatici (art. 635- bis c.p.)</t>
  </si>
  <si>
    <t>Danneggiamento di informazioni, dati e programmi informatici utilizzati dallo Stato o da altro ente pubblico o comunque di pubblica utilità (art. 635-ter c.p.)</t>
  </si>
  <si>
    <t>Danneggiamento di sistemi informatici o telematici (art. 635-quater c.p.)</t>
  </si>
  <si>
    <t>Danneggiamento di sistemi informatici o telematici di pubblica utilità (art. 635-quinquies c.p.)</t>
  </si>
  <si>
    <t>Frode informatica del certificatore di firma elettronica (art. 640-quinquies c.p.)</t>
  </si>
  <si>
    <t>Violazione delle norme in materia di Perimetro di sicurezza nazionale cibernetica (art. 1, comma 11, D.L. 21 settembre 2019, n. 105)</t>
  </si>
  <si>
    <t xml:space="preserve">CATALOGO REATI PRESUPPOSTO 231 - Aggiornato alla data del 15 dicembre 2021 (ultimo provvedimento inserito: Decreto legislativo 8 novembre 2021, n. 195) </t>
  </si>
  <si>
    <t>Delitti di criminalità organizzata</t>
  </si>
  <si>
    <t>24-ter</t>
  </si>
  <si>
    <t>Associazione per delinquere (art. 416 c.p.)</t>
  </si>
  <si>
    <t>Associazione di tipo mafioso anche straniere (art. 416-bis c.p.) [articolo modificato dalla L. n. 69/2015]</t>
  </si>
  <si>
    <t>Scambio elettorale politico-mafioso (art. 416-ter c.p.) [così sostituito dall´art. 1, comma 1, L. 17 aprile 2014, n. 62, a decorrere dal 18 aprile 2014, ai sensi di quanto disposto dall´art. 2, comma 1 della medesima L. 62/2014]</t>
  </si>
  <si>
    <t>Tutti i delitti se commessi avvalendosi delle condizioni previste dall´art. 416-bis c.p. per agevolare l´attività delle associazioni previste dallo stesso articolo (L. 203/91)</t>
  </si>
  <si>
    <t>Peculato, concussione, induzione indebita a dare o promettere utilità, corruzione e abuso d’ufficio</t>
  </si>
  <si>
    <t>Concussione (art. 317 c.p.) [articolo modificato dalla L. n. 69/2015]</t>
  </si>
  <si>
    <t>Corruzione per l’esercizio della funzione (art. 318 c.p.) [articolo modificato dalla L. n. 190/2012, L. n. 69/2015 e L. n. 3/2019]</t>
  </si>
  <si>
    <t>Corruzione per un atto contrario ai doveri di ufficio (art. 319 c.p.) [articolo modificato dalla L. n. 69/2015]</t>
  </si>
  <si>
    <t>Circostanze aggravanti (art. 319-bis c.p.)</t>
  </si>
  <si>
    <t>Corruzione in atti giudiziari (art. 319-ter c.p.) [articolo modificato dalla L. n. 69/2015]</t>
  </si>
  <si>
    <t>Induzione indebita a dare o promettere utilità (art. 319-quater) [articolo aggiunto dalla L. n. 190/2012 e modificato dalla L. n. 69/2015]</t>
  </si>
  <si>
    <t>Corruzione di persona incaricata di un pubblico servizio (art. 320 c.p.)</t>
  </si>
  <si>
    <t>Pene per il corruttore (art. 321 c.p.)</t>
  </si>
  <si>
    <t>Istigazione alla corruzione (art. 322 c.p.)</t>
  </si>
  <si>
    <t>Peculato, concussione, induzione indebita a dare o promettere utilità, corruzione e istigazione alla corruzione di membri delle Corti internazionali o degli organi delle Comunità europee o di assemblee parlamentari internazionali o di organizzazioni internazionali e di funzionari delle Comunità europee e di Stati esteri (art. 322-bis c.p.) [articolo modificato dalla L. n. 190/2012 e dalla L. n. 3/2019]</t>
  </si>
  <si>
    <t>Traffico di influenze illecite (art. 346-bis c.p.) [articolo modificato dalla L. 3/2019]</t>
  </si>
  <si>
    <t>ART 25 Peculato, concussione, induzione indebita a dare o promettere utilità, corruzione e abuso d’ufficio (modificato dalla L. n. 190/2012, dalla L. 3/2019 e dal D.Lgs. n. 75/2020)</t>
  </si>
  <si>
    <t>ART 24-TER Delitti di criminalità organizzata (aggiunto dalla L. n. 94/2009 e modificato dalla L. 69/2015)</t>
  </si>
  <si>
    <t>ART 24-BIS Delitti informatici e trattamento illecito di dati aggiunto dalla L. n. 48/2008 (modificato dal D.Lgs. n. 7 e 8/2016 e dal D.L. 105/2019)</t>
  </si>
  <si>
    <t>ART 24 Indebita percezione di erogazioni, truffa in danno dello Stato, di un ente pubblico o dell’Unione europea o per il conseguimento di erogazioni pubbliche, frode informatica in danno dello Stato o di un ente pubblico e frode nelle pubbliche forniture (modificato dalla L. n. 161/2017 e dal D.Lgs. n. 75/2020)</t>
  </si>
  <si>
    <t>Delitti contro l’industria e il commercio</t>
  </si>
  <si>
    <t>ART. 25-BIS.1 Delitti contro l’industria e il commercio (aggiunto dalla L. n. 99/2009)</t>
  </si>
  <si>
    <t>25-bis.1</t>
  </si>
  <si>
    <t>Turbata libertà dell’industria o del commercio (art. 513 c.p.)</t>
  </si>
  <si>
    <t>NESSUNA</t>
  </si>
  <si>
    <t>ART 25-TER Reati societari (aggiunto dal D.Lgs. n. 61/2002; modificato dalla L. n. 190/2012, dalla L. 69/2015 e dal D.Lgs. n. 38/2017)</t>
  </si>
  <si>
    <t>25-ter</t>
  </si>
  <si>
    <t>False comunicazioni sociali (art. 2621 c.c.) [articolo modificato dalla L. n. 69/2015]</t>
  </si>
  <si>
    <t>Fatti di lieve entità (art. 2621-bis c.c.)</t>
  </si>
  <si>
    <t>Impedito controllo (art. 2625, comma 2, c.c.)</t>
  </si>
  <si>
    <t>Indebita restituzione di conferimenti (art. 2626 c.c.)</t>
  </si>
  <si>
    <t>Illegale ripartizione degli utili e delle riserve (art. 2627 c.c.)</t>
  </si>
  <si>
    <t>Operazioni in pregiudizio dei creditori (art. 2629 c.c.)</t>
  </si>
  <si>
    <t>Formazione fittizia del capitale (art. 2632 c.c.)</t>
  </si>
  <si>
    <t>Indebita ripartizione dei beni sociali da parte dei liquidatori (art. 2633 c.c.)</t>
  </si>
  <si>
    <t>Corruzione tra privati (art. 2635 c.c.) [aggiunto dalla L. n. 190/2012; modificato dal D.Lgs. n. 38/2017 e dalla L. n. 3/2019]</t>
  </si>
  <si>
    <t>Istigazione alla corruzione tra privati (art. 2635-bis c.c.) [aggiunto dal D.Lgs. n. 38/2017 e modificato dalla L. n. 3/2019]</t>
  </si>
  <si>
    <t>llecita influenza sull’assemblea (art. 2636 c.c.)</t>
  </si>
  <si>
    <t>Ostacolo all’esercizio delle funzioni delle autorità pubbliche di vigilanza (art. 2638, comma 1 e 2, c.c.)</t>
  </si>
  <si>
    <t xml:space="preserve">Giudizio Qualitativo </t>
  </si>
  <si>
    <t>Medio-basso</t>
  </si>
  <si>
    <t>Art. 25-septies Reati di omicidio colposo e lesioni colpose gravi o gravissime, commessi con violazione delle norme antinfortunistiche e sulla tutela dell'igiene e della salute sul lavoro (aggiunto dalla L. n. 123/2007; modificato L. n. 3/2018)</t>
  </si>
  <si>
    <t>Medio-alto</t>
  </si>
  <si>
    <t>Omicidio colposo (art. 589 c.p.)</t>
  </si>
  <si>
    <t>Lesioni personali colpose (art. 590 c.p.)</t>
  </si>
  <si>
    <t>Art. 25-octies Ricettazione, riciclaggio e impiego di denaro, beni o utilità di provenienza illecita, nonché autoriciclaggio aggiunto dal D.Lgs. n. 231/2007; modificato dalla L. n. 186/2014 e dal D.Lgs. n. 195/2021)</t>
  </si>
  <si>
    <t xml:space="preserve"> Ricettazione, riciclaggio e impiego di denaro, beni o utilità di provenienza illecita, nonché autoriciclaggio</t>
  </si>
  <si>
    <t>Ricettazione (art. 648 c.p.) [articolo modificato dal D.Lgs. 195/2021]</t>
  </si>
  <si>
    <t>Riciclaggio (art. 648-bis c.p.) [articolo modificato dal D.Lgs. 195/2021]</t>
  </si>
  <si>
    <t>Impiego di denaro, beni o utilità di provenienza illecita (art. 648-ter c.p.) [articolo modificato dal D.Lgs. 195/2021]</t>
  </si>
  <si>
    <t>Autoriciclaggio (art. 648-ter.1 c.p.) [articolo modificato dal D.Lgs. 195/2021]</t>
  </si>
  <si>
    <t>25-septies</t>
  </si>
  <si>
    <t>25-octies</t>
  </si>
  <si>
    <t>IMPATTO TOTALE (automatico)</t>
  </si>
  <si>
    <t>Delitti in materia di violazione del diritto d’autore</t>
  </si>
  <si>
    <t>25-novies</t>
  </si>
  <si>
    <t>Art. 25-novies Delitti in materia di violazione del diritto d’autore (aggiunto dalla L. 99/2009)</t>
  </si>
  <si>
    <t>Messa a disposizione del pubblico, in un sistema di reti telematiche, mediante connessioni di qualsiasi genere, di un’opera dell’ingegno protetta, o di parte di essa (art. 171, L. n.633/1941 comma 1 lett. a) bis)</t>
  </si>
  <si>
    <t>Reati di cui al punto precedente commessi su opere altrui non destinate alla pubblicazione qualora ne risulti offeso l’onore o la reputazione (art. 171, L. n.633/1941 comma 3)</t>
  </si>
  <si>
    <t>Abusiva duplicazione, per trarne profitto, di programmi per elaboratore; importazione, distribuzione, vendita o detenzione a scopo commerciale o imprenditoriale o concessione in locazione di programmi contenuti in supporti non contrassegnati dalla SIAE; predisposizione di mezzi per rimuovere o eludere i dispositivi di protezione di programmi per elaboratori (art. 171-bis L. n.633/1941 comma 1)</t>
  </si>
  <si>
    <t>Riproduzione, trasferimento su altro supporto, distribuzione, comunicazione, presentazione o dimostrazione in pubblico, del contenuto di una banca dati; estrazione o reimpiego della banca dati; distribuzione, vendita o concessione in locazione di banche di dati (art. 171-bis L. n.633/1941 comma 2)</t>
  </si>
  <si>
    <t>Abusiva duplicazione, riproduzione, trasmissione o diffusione in pubblico con qualsiasi procedimento, in tutto o in parte, di opere dell’ingegno destinate al circuito televisivo, cinematografico, della vendita o del noleggio di dischi, nastri o supporti analoghi o ogni altro supporto contenente fonogrammi o videogrammi di opere musicali, cinematografiche o audiovisive assimilate o sequenze di immagini in movimento; opere letterarie, drammatiche, scientifiche o didattiche, musicali o drammatico musicali, multimediali, anche se inserite in opere collettive o composite o banche dati; riproduzione, duplicazione, trasmissione o diffusione abusiva, vendita o commercio, cessione a qualsiasi titolo o importazione abusiva di oltre cinquanta copie o esemplari di opere tutelate dal diritto d’autore e da diritti connessi; immissione in un sistema di reti telematiche, mediante connessioni di qualsiasi genere, di un’opera dell’ingegno protetta dal diritto d’autore, o parte di essa (art. 171-ter L. n.633/1941)</t>
  </si>
  <si>
    <t>Mancata comunicazione alla SIAE dei dati di identificazione dei supporti non soggetti al contrassegno o falsa dichiarazione (art. 171-septies L. n.633/1941)</t>
  </si>
  <si>
    <t>Fraudolenta produzione, vendita, importazione, promozione, installazione, modifica, utilizzo per uso pubblico e privato di apparati o parti di apparati atti alla decodificazione di trasmissioni audiovisive ad accesso condizionato effettuate via etere, via satellite, via cavo, in forma sia analogica sia digitale (art. 171-octies L. n.633/1941)</t>
  </si>
  <si>
    <t>Induzione a non rendere dichiarazioni o a rendere dichiarazioni mendaci all’autorità giudiziaria</t>
  </si>
  <si>
    <t>Art. 25-decies Induzione a non rendere dichiarazioni o a rendere dichiarazioni mendaci all’autorità giudiziaria (aggiunto dalla L. n. 116/2009)</t>
  </si>
  <si>
    <t>Induzione a non rendere dichiarazioni o a rendere dichiarazioni mendaci all’autorità giudiziaria (art. 377-bis c.p.)</t>
  </si>
  <si>
    <t>25-decies</t>
  </si>
  <si>
    <t>Art. 25-undecies Reati ambientali aggiunto dal D.Lgs. n. 121/2011, modificato dalla L. n. 68/2015, modificato dal D.Lgs. n. 21/2018</t>
  </si>
  <si>
    <t>Inquinamento ambientale (art. 452-bis c.p.)</t>
  </si>
  <si>
    <t>Disastro ambientale (art. 452-quater c.p.)</t>
  </si>
  <si>
    <t>Delitti colposi contro l´ambiente (art. 452-quinquies c.p.)</t>
  </si>
  <si>
    <t>Traffico e abbandono di materiale ad alta radioattività (art. 452-sexies c.p.)</t>
  </si>
  <si>
    <t>Circostanze aggravanti (art. 452-octies c.p.)</t>
  </si>
  <si>
    <t>Uccisione, distruzione, cattura, prelievo, detenzione di esemplari di specie animali o vegetali selvatiche protette (art. 727-bis c.p.)</t>
  </si>
  <si>
    <t>Distruzione o deterioramento di habitat all´interno di un sito protetto (art. 733-bis c.p.)</t>
  </si>
  <si>
    <t>Importazione, esportazione, detenzione, utilizzo per scopo di lucro, acquisto, vendita, esposizione o detenzione per la vendita o per fini commerciali di specie protette (L. n.150/1992, art. 1, art. 2, art. 3-bis e art. 6)</t>
  </si>
  <si>
    <t>Scarichi di acque reflue industriali contenenti sostanze pericolose; scarichi sul suolo, nel sottosuolo e nelle acque sotterranee; scarico nelle acque del mare da parte di navi od aeromobili (D.Lgs n.152/2006, art. 137)</t>
  </si>
  <si>
    <t>Attività di gestione di rifiuti non autorizzata (D.Lgs n.152/2006, art. 256)</t>
  </si>
  <si>
    <t>Inquinamento del suolo, del sottosuolo, delle acque superficiali o delle acque sotterranee (D.Lgs n. 152/2006, art. 257)</t>
  </si>
  <si>
    <t>Traffico illecito di rifiuti (D.Lgs n.152/2006, art. 259)</t>
  </si>
  <si>
    <t>Violazione degli obblighi di comunicazione, di tenuta dei registri obbligatori e dei formulari (D.Lgs n.152/2006, art. 258)</t>
  </si>
  <si>
    <t>Attività organizzate per il traffico illecito di rifiuti (art. 452-quaterdecies c.p.) [introdotto dal D.Lgs. n. 21/2018]</t>
  </si>
  <si>
    <t>False indicazioni sulla natura, sulla composizione e sulle caratteristiche chimico-fisiche dei rifiuti nella predisposizione di un certificato di analisi di rifiuti; inserimento nel SISTRI di un certificato di analisi dei rifiuti falso; omissione o fraudolenta alterazione della copia cartacea della scheda SISTRI - area movimentazione nel trasporto di rifiuti (D.Lgs n.152/2006, art. 260-bis)</t>
  </si>
  <si>
    <t>Sanzioni (D.Lgs. n. 152/2006, art. 279)</t>
  </si>
  <si>
    <t>Inquinamento doloso provocato da navi (D.Lgs. n.202/2007, art. 8)</t>
  </si>
  <si>
    <t>Inquinamento colposo provocato da navi (D.Lgs. n.202/2007, art. 9)</t>
  </si>
  <si>
    <t>Cessazione e riduzione dell´impiego delle sostanze lesive (L. n. 549/1993 art. 3)</t>
  </si>
  <si>
    <t>25-undecies</t>
  </si>
  <si>
    <r>
      <t>25-</t>
    </r>
    <r>
      <rPr>
        <sz val="10"/>
        <rFont val="Calibri"/>
        <family val="2"/>
        <scheme val="minor"/>
      </rPr>
      <t xml:space="preserve">quinquiesdecies </t>
    </r>
  </si>
  <si>
    <t>Art. 25-quinquesdecies reati tributari (aggiunto dalla L. n. 157/2019, modificato dal D.Lgs. n. 75/2020)</t>
  </si>
  <si>
    <t>Dichiarazione fraudolenta mediante uso di fatture o altri documenti per operazioni inesistenti (art. 2 D.Lgs. n. 74/2000)</t>
  </si>
  <si>
    <t>Dichiarazione fraudolenta mediante altri artifici (art. 3 D.Lgs. n. 74/2000)</t>
  </si>
  <si>
    <t>Emissione di fatture o altri documenti per operazioni inesistenti (art. 8 D.Lgs. n. 74/2000)</t>
  </si>
  <si>
    <t>Occultamento o distruzione di documenti contabili (art. 10 D.Lgs. n. 74/2000)</t>
  </si>
  <si>
    <t>Sottrazione fraudolenta al pagamento di imposte (art. 11 D.Lgs. n. 74/2000)</t>
  </si>
  <si>
    <t>REATO 231</t>
  </si>
  <si>
    <t>VALORE/IMPATTO</t>
  </si>
  <si>
    <t>MINIMO</t>
  </si>
  <si>
    <t>BASSO</t>
  </si>
  <si>
    <t>MEDIO-BASSO</t>
  </si>
  <si>
    <t>MEDIO</t>
  </si>
  <si>
    <t>0-0,99</t>
  </si>
  <si>
    <t>1-1,99</t>
  </si>
  <si>
    <t>2-2,99</t>
  </si>
  <si>
    <t>3,1-4</t>
  </si>
  <si>
    <t>4,1-5</t>
  </si>
  <si>
    <t>MEDIO-ALTO</t>
  </si>
  <si>
    <t>ALTO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</si>
</sst>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63242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9" fontId="2" fillId="0" borderId="0" applyFont="0" applyFill="0" applyBorder="0" applyAlignment="0" applyProtection="0"/>
  </cellStyleXfs>
  <cellXfs count="72">
    <xf numFmtId="0" fontId="0" fillId="0" borderId="0" xfId="0"/>
    <xf numFmtId="0" fontId="4" fillId="0" borderId="0" xfId="1" applyFont="1"/>
    <xf numFmtId="0" fontId="4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/>
    <xf numFmtId="0" fontId="8" fillId="0" borderId="0" xfId="0" applyFont="1"/>
    <xf numFmtId="0" fontId="8" fillId="0" borderId="1" xfId="0" applyFont="1" applyBorder="1"/>
    <xf numFmtId="0" fontId="9" fillId="3" borderId="1" xfId="1" applyFont="1" applyFill="1" applyBorder="1" applyAlignment="1">
      <alignment horizontal="center" vertical="center" wrapText="1"/>
    </xf>
    <xf numFmtId="0" fontId="9" fillId="3" borderId="2" xfId="1" applyFont="1" applyFill="1" applyBorder="1" applyAlignment="1">
      <alignment horizontal="center" vertical="center" wrapText="1"/>
    </xf>
    <xf numFmtId="1" fontId="9" fillId="3" borderId="1" xfId="1" applyNumberFormat="1" applyFont="1" applyFill="1" applyBorder="1" applyAlignment="1">
      <alignment horizontal="center" vertical="center" wrapText="1"/>
    </xf>
    <xf numFmtId="9" fontId="9" fillId="3" borderId="1" xfId="3" applyFont="1" applyFill="1" applyBorder="1" applyAlignment="1">
      <alignment horizontal="center" vertical="center" wrapText="1"/>
    </xf>
    <xf numFmtId="1" fontId="9" fillId="3" borderId="1" xfId="3" applyNumberFormat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left" vertical="center" wrapText="1"/>
    </xf>
    <xf numFmtId="0" fontId="4" fillId="4" borderId="2" xfId="1" applyFont="1" applyFill="1" applyBorder="1" applyAlignment="1">
      <alignment horizontal="center" vertical="center"/>
    </xf>
    <xf numFmtId="0" fontId="4" fillId="4" borderId="1" xfId="3" applyNumberFormat="1" applyFont="1" applyFill="1" applyBorder="1" applyAlignment="1">
      <alignment horizontal="center" vertical="center"/>
    </xf>
    <xf numFmtId="1" fontId="4" fillId="4" borderId="1" xfId="1" applyNumberFormat="1" applyFont="1" applyFill="1" applyBorder="1" applyAlignment="1">
      <alignment horizontal="center" vertical="center"/>
    </xf>
    <xf numFmtId="1" fontId="4" fillId="4" borderId="1" xfId="3" applyNumberFormat="1" applyFont="1" applyFill="1" applyBorder="1" applyAlignment="1">
      <alignment horizontal="center" vertical="center"/>
    </xf>
    <xf numFmtId="1" fontId="4" fillId="4" borderId="1" xfId="3" applyNumberFormat="1" applyFont="1" applyFill="1" applyBorder="1" applyAlignment="1">
      <alignment horizontal="center" vertical="center" wrapText="1"/>
    </xf>
    <xf numFmtId="1" fontId="9" fillId="0" borderId="1" xfId="3" applyNumberFormat="1" applyFont="1" applyFill="1" applyBorder="1" applyAlignment="1">
      <alignment horizontal="center" vertical="center" wrapText="1"/>
    </xf>
    <xf numFmtId="0" fontId="4" fillId="4" borderId="3" xfId="1" applyFont="1" applyFill="1" applyBorder="1" applyAlignment="1">
      <alignment horizontal="center" vertical="center"/>
    </xf>
    <xf numFmtId="1" fontId="4" fillId="4" borderId="6" xfId="3" applyNumberFormat="1" applyFont="1" applyFill="1" applyBorder="1" applyAlignment="1">
      <alignment horizontal="center" vertical="center"/>
    </xf>
    <xf numFmtId="1" fontId="4" fillId="4" borderId="6" xfId="1" applyNumberFormat="1" applyFont="1" applyFill="1" applyBorder="1" applyAlignment="1">
      <alignment horizontal="center" vertical="center"/>
    </xf>
    <xf numFmtId="1" fontId="4" fillId="4" borderId="6" xfId="3" applyNumberFormat="1" applyFont="1" applyFill="1" applyBorder="1" applyAlignment="1">
      <alignment horizontal="center" vertical="center" wrapText="1"/>
    </xf>
    <xf numFmtId="164" fontId="4" fillId="4" borderId="1" xfId="3" applyNumberFormat="1" applyFont="1" applyFill="1" applyBorder="1" applyAlignment="1">
      <alignment horizontal="center" vertical="center" wrapText="1"/>
    </xf>
    <xf numFmtId="164" fontId="4" fillId="4" borderId="6" xfId="3" applyNumberFormat="1" applyFont="1" applyFill="1" applyBorder="1" applyAlignment="1">
      <alignment horizontal="center" vertical="center" wrapText="1"/>
    </xf>
    <xf numFmtId="0" fontId="4" fillId="0" borderId="1" xfId="1" applyFont="1" applyBorder="1"/>
    <xf numFmtId="0" fontId="4" fillId="0" borderId="0" xfId="1" applyFont="1" applyBorder="1"/>
    <xf numFmtId="2" fontId="4" fillId="4" borderId="1" xfId="3" applyNumberFormat="1" applyFont="1" applyFill="1" applyBorder="1" applyAlignment="1">
      <alignment horizontal="center" vertical="center"/>
    </xf>
    <xf numFmtId="0" fontId="0" fillId="0" borderId="1" xfId="0" applyBorder="1"/>
    <xf numFmtId="0" fontId="12" fillId="0" borderId="0" xfId="0" applyFont="1"/>
    <xf numFmtId="0" fontId="12" fillId="0" borderId="0" xfId="0" applyFont="1" applyAlignment="1">
      <alignment horizontal="center"/>
    </xf>
    <xf numFmtId="0" fontId="10" fillId="2" borderId="5" xfId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/>
    </xf>
    <xf numFmtId="0" fontId="10" fillId="2" borderId="1" xfId="1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/>
    </xf>
    <xf numFmtId="0" fontId="12" fillId="6" borderId="1" xfId="0" applyFont="1" applyFill="1" applyBorder="1" applyAlignment="1">
      <alignment horizontal="center"/>
    </xf>
    <xf numFmtId="0" fontId="12" fillId="7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8" borderId="1" xfId="0" applyFill="1" applyBorder="1" applyAlignment="1">
      <alignment horizontal="left"/>
    </xf>
    <xf numFmtId="0" fontId="0" fillId="6" borderId="1" xfId="0" applyFill="1" applyBorder="1" applyAlignment="1">
      <alignment horizontal="left"/>
    </xf>
    <xf numFmtId="0" fontId="0" fillId="7" borderId="1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5" borderId="1" xfId="0" applyFill="1" applyBorder="1" applyAlignment="1">
      <alignment horizontal="left"/>
    </xf>
    <xf numFmtId="0" fontId="10" fillId="0" borderId="2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 wrapText="1"/>
    </xf>
    <xf numFmtId="0" fontId="10" fillId="0" borderId="5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0" fillId="6" borderId="2" xfId="1" applyFont="1" applyFill="1" applyBorder="1" applyAlignment="1">
      <alignment horizontal="left" vertical="center" wrapText="1"/>
    </xf>
    <xf numFmtId="0" fontId="10" fillId="6" borderId="4" xfId="1" applyFont="1" applyFill="1" applyBorder="1" applyAlignment="1">
      <alignment horizontal="left" vertical="center" wrapText="1"/>
    </xf>
    <xf numFmtId="0" fontId="10" fillId="6" borderId="5" xfId="1" applyFont="1" applyFill="1" applyBorder="1" applyAlignment="1">
      <alignment horizontal="left" vertical="center" wrapText="1"/>
    </xf>
    <xf numFmtId="0" fontId="10" fillId="7" borderId="2" xfId="1" applyFont="1" applyFill="1" applyBorder="1" applyAlignment="1">
      <alignment horizontal="left" vertical="center" wrapText="1"/>
    </xf>
    <xf numFmtId="0" fontId="10" fillId="7" borderId="4" xfId="1" applyFont="1" applyFill="1" applyBorder="1" applyAlignment="1">
      <alignment horizontal="left" vertical="center" wrapText="1"/>
    </xf>
    <xf numFmtId="0" fontId="10" fillId="7" borderId="5" xfId="1" applyFont="1" applyFill="1" applyBorder="1" applyAlignment="1">
      <alignment horizontal="left" vertical="center" wrapText="1"/>
    </xf>
    <xf numFmtId="0" fontId="0" fillId="8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10" fillId="2" borderId="2" xfId="1" applyFont="1" applyFill="1" applyBorder="1" applyAlignment="1">
      <alignment horizontal="left" vertical="center" wrapText="1"/>
    </xf>
    <xf numFmtId="0" fontId="10" fillId="2" borderId="4" xfId="1" applyFont="1" applyFill="1" applyBorder="1" applyAlignment="1">
      <alignment horizontal="left" vertical="center" wrapText="1"/>
    </xf>
    <xf numFmtId="0" fontId="10" fillId="2" borderId="5" xfId="1" applyFont="1" applyFill="1" applyBorder="1" applyAlignment="1">
      <alignment horizontal="left" vertical="center" wrapText="1"/>
    </xf>
    <xf numFmtId="0" fontId="10" fillId="5" borderId="2" xfId="1" applyFont="1" applyFill="1" applyBorder="1" applyAlignment="1">
      <alignment horizontal="left" vertical="center" wrapText="1"/>
    </xf>
    <xf numFmtId="0" fontId="10" fillId="5" borderId="4" xfId="1" applyFont="1" applyFill="1" applyBorder="1" applyAlignment="1">
      <alignment horizontal="left" vertical="center" wrapText="1"/>
    </xf>
    <xf numFmtId="0" fontId="10" fillId="5" borderId="5" xfId="1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/>
    </xf>
    <xf numFmtId="0" fontId="4" fillId="8" borderId="1" xfId="1" applyFont="1" applyFill="1" applyBorder="1"/>
    <xf numFmtId="0" fontId="4" fillId="6" borderId="1" xfId="1" applyFont="1" applyFill="1" applyBorder="1"/>
    <xf numFmtId="0" fontId="4" fillId="7" borderId="1" xfId="1" applyFont="1" applyFill="1" applyBorder="1"/>
    <xf numFmtId="0" fontId="4" fillId="2" borderId="1" xfId="1" applyFont="1" applyFill="1" applyBorder="1"/>
    <xf numFmtId="0" fontId="4" fillId="5" borderId="1" xfId="1" applyFont="1" applyFill="1" applyBorder="1"/>
  </cellXfs>
  <cellStyles count="4">
    <cellStyle name="Normale" xfId="0" builtinId="0"/>
    <cellStyle name="Normale 2" xfId="1" xr:uid="{00000000-0005-0000-0000-000001000000}"/>
    <cellStyle name="Normale 6 2" xfId="2" xr:uid="{00000000-0005-0000-0000-000002000000}"/>
    <cellStyle name="Percentuale 2" xfId="3" xr:uid="{00000000-0005-0000-0000-000003000000}"/>
  </cellStyles>
  <dxfs count="0"/>
  <tableStyles count="0" defaultTableStyle="TableStyleMedium2" defaultPivotStyle="PivotStyleLight16"/>
  <colors>
    <mruColors>
      <color rgb="FFFFFFCC"/>
      <color rgb="FFFFEF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42"/>
  <sheetViews>
    <sheetView topLeftCell="C88" zoomScale="90" zoomScaleNormal="90" workbookViewId="0">
      <selection activeCell="E99" sqref="E99"/>
    </sheetView>
  </sheetViews>
  <sheetFormatPr defaultRowHeight="14.4" x14ac:dyDescent="0.3"/>
  <cols>
    <col min="1" max="1" width="13.33203125" customWidth="1"/>
    <col min="2" max="2" width="65.109375" customWidth="1"/>
    <col min="3" max="3" width="56" customWidth="1"/>
    <col min="4" max="4" width="17.44140625" customWidth="1"/>
    <col min="5" max="5" width="18" customWidth="1"/>
    <col min="6" max="6" width="15.33203125" customWidth="1"/>
    <col min="7" max="7" width="19.88671875" customWidth="1"/>
    <col min="8" max="8" width="16.88671875" customWidth="1"/>
    <col min="9" max="9" width="18.33203125" customWidth="1"/>
    <col min="10" max="10" width="18.5546875" customWidth="1"/>
  </cols>
  <sheetData>
    <row r="1" spans="1:14" ht="36.75" customHeight="1" x14ac:dyDescent="0.3">
      <c r="A1" s="7" t="s">
        <v>1</v>
      </c>
      <c r="B1" s="7" t="s">
        <v>64</v>
      </c>
      <c r="C1" s="7" t="s">
        <v>2</v>
      </c>
      <c r="D1" s="8" t="s">
        <v>39</v>
      </c>
      <c r="E1" s="8" t="s">
        <v>3</v>
      </c>
      <c r="F1" s="9" t="s">
        <v>43</v>
      </c>
      <c r="G1" s="9" t="s">
        <v>4</v>
      </c>
      <c r="H1" s="10" t="s">
        <v>44</v>
      </c>
      <c r="I1" s="11" t="s">
        <v>120</v>
      </c>
      <c r="J1" s="11" t="s">
        <v>106</v>
      </c>
      <c r="M1" t="s">
        <v>42</v>
      </c>
    </row>
    <row r="2" spans="1:14" ht="27" customHeight="1" x14ac:dyDescent="0.3">
      <c r="A2" s="44" t="s">
        <v>86</v>
      </c>
      <c r="B2" s="45"/>
      <c r="C2" s="45"/>
      <c r="D2" s="45"/>
      <c r="E2" s="45"/>
      <c r="F2" s="45"/>
      <c r="G2" s="45"/>
      <c r="H2" s="45"/>
      <c r="I2" s="46"/>
      <c r="J2" s="19"/>
    </row>
    <row r="3" spans="1:14" ht="36" x14ac:dyDescent="0.3">
      <c r="A3" s="12">
        <v>24</v>
      </c>
      <c r="B3" s="13" t="s">
        <v>45</v>
      </c>
      <c r="C3" s="13" t="s">
        <v>46</v>
      </c>
      <c r="D3" s="14" t="s">
        <v>40</v>
      </c>
      <c r="E3" s="14">
        <v>600</v>
      </c>
      <c r="F3" s="15">
        <f>+IF(AND(E3&gt;=100,E3&lt;=200),1,+IF(AND(E3&gt;=201,E3&lt;=400),2,IF(AND(E3&gt;=401,E3&lt;=600),3,+IF(AND(E3&gt;=601,E3&lt;=800),4,+IF(AND(E3&gt;=801,E3&lt;=1000),5,"")))))</f>
        <v>3</v>
      </c>
      <c r="G3" s="16" t="s">
        <v>5</v>
      </c>
      <c r="H3" s="17" t="str">
        <f>IFERROR(IF(SEARCH("nessuna",G3)&gt;0,"1"),IFERROR(IF(FIND("A",G3)&gt;0,"5"),IFERROR(IF(FIND("C",G3)&gt;0,"4"),IFERROR(IF(FIND("B",G3)&gt;0,"3"),IFERROR(IF(FIND("D",G3)&gt;0,"3"),IFERROR(IF(FIND("E",G3)&gt;0,"2"),""))))))</f>
        <v>4</v>
      </c>
      <c r="I3" s="24">
        <f>(F3+H3)/2</f>
        <v>3.5</v>
      </c>
      <c r="J3" s="70" t="str">
        <f t="shared" ref="J3:J8" si="0">VLOOKUP(ROUND(I3,0),$M$1:$N$7,2,0)</f>
        <v>Medio-Alto</v>
      </c>
      <c r="M3">
        <v>1</v>
      </c>
      <c r="N3" t="s">
        <v>19</v>
      </c>
    </row>
    <row r="4" spans="1:14" ht="36" x14ac:dyDescent="0.3">
      <c r="A4" s="12">
        <v>24</v>
      </c>
      <c r="B4" s="13" t="s">
        <v>45</v>
      </c>
      <c r="C4" s="13" t="s">
        <v>47</v>
      </c>
      <c r="D4" s="14" t="s">
        <v>40</v>
      </c>
      <c r="E4" s="14">
        <v>600</v>
      </c>
      <c r="F4" s="17">
        <f t="shared" ref="F4:F98" si="1">+IF(AND(E4&gt;=100,E4&lt;=200),1,+IF(AND(E4&gt;=201,E4&lt;=400),2,IF(AND(E4&gt;=401,E4&lt;=600),3,+IF(AND(E4&gt;=601,E4&lt;=800),4,+IF(AND(E4&gt;=801,E4&lt;=1000),5,"")))))</f>
        <v>3</v>
      </c>
      <c r="G4" s="16" t="s">
        <v>5</v>
      </c>
      <c r="H4" s="17" t="str">
        <f t="shared" ref="H4:H98" si="2">IFERROR(IF(SEARCH("nessuna",G4)&gt;0,"1"),IFERROR(IF(FIND("A",G4)&gt;0,"5"),IFERROR(IF(FIND("C",G4)&gt;0,"4"),IFERROR(IF(FIND("B",G4)&gt;0,"3"),IFERROR(IF(FIND("D",G4)&gt;0,"3"),IFERROR(IF(FIND("E",G4)&gt;0,"2"),""))))))</f>
        <v>4</v>
      </c>
      <c r="I4" s="24">
        <f t="shared" ref="I4:I8" si="3">(F4+H4)/2</f>
        <v>3.5</v>
      </c>
      <c r="J4" s="70" t="str">
        <f t="shared" si="0"/>
        <v>Medio-Alto</v>
      </c>
      <c r="M4">
        <v>2</v>
      </c>
      <c r="N4" t="s">
        <v>21</v>
      </c>
    </row>
    <row r="5" spans="1:14" ht="36" x14ac:dyDescent="0.3">
      <c r="A5" s="12">
        <v>24</v>
      </c>
      <c r="B5" s="13" t="s">
        <v>45</v>
      </c>
      <c r="C5" s="13" t="s">
        <v>48</v>
      </c>
      <c r="D5" s="14" t="s">
        <v>40</v>
      </c>
      <c r="E5" s="14">
        <v>600</v>
      </c>
      <c r="F5" s="17">
        <f t="shared" si="1"/>
        <v>3</v>
      </c>
      <c r="G5" s="16" t="s">
        <v>5</v>
      </c>
      <c r="H5" s="17" t="str">
        <f t="shared" si="2"/>
        <v>4</v>
      </c>
      <c r="I5" s="24">
        <f t="shared" si="3"/>
        <v>3.5</v>
      </c>
      <c r="J5" s="70" t="str">
        <f t="shared" si="0"/>
        <v>Medio-Alto</v>
      </c>
      <c r="M5">
        <v>3</v>
      </c>
      <c r="N5" t="s">
        <v>23</v>
      </c>
    </row>
    <row r="6" spans="1:14" ht="36" x14ac:dyDescent="0.3">
      <c r="A6" s="12">
        <v>24</v>
      </c>
      <c r="B6" s="13" t="s">
        <v>45</v>
      </c>
      <c r="C6" s="13" t="s">
        <v>49</v>
      </c>
      <c r="D6" s="14" t="s">
        <v>40</v>
      </c>
      <c r="E6" s="14">
        <v>600</v>
      </c>
      <c r="F6" s="17">
        <f t="shared" si="1"/>
        <v>3</v>
      </c>
      <c r="G6" s="16" t="s">
        <v>5</v>
      </c>
      <c r="H6" s="17" t="str">
        <f t="shared" si="2"/>
        <v>4</v>
      </c>
      <c r="I6" s="24">
        <f t="shared" si="3"/>
        <v>3.5</v>
      </c>
      <c r="J6" s="70" t="str">
        <f t="shared" si="0"/>
        <v>Medio-Alto</v>
      </c>
      <c r="M6">
        <v>4</v>
      </c>
      <c r="N6" t="s">
        <v>25</v>
      </c>
    </row>
    <row r="7" spans="1:14" ht="36" x14ac:dyDescent="0.3">
      <c r="A7" s="12">
        <v>24</v>
      </c>
      <c r="B7" s="13" t="s">
        <v>45</v>
      </c>
      <c r="C7" s="13" t="s">
        <v>50</v>
      </c>
      <c r="D7" s="14" t="s">
        <v>40</v>
      </c>
      <c r="E7" s="14">
        <v>600</v>
      </c>
      <c r="F7" s="17">
        <f t="shared" si="1"/>
        <v>3</v>
      </c>
      <c r="G7" s="16" t="s">
        <v>5</v>
      </c>
      <c r="H7" s="17" t="str">
        <f t="shared" si="2"/>
        <v>4</v>
      </c>
      <c r="I7" s="24">
        <f t="shared" si="3"/>
        <v>3.5</v>
      </c>
      <c r="J7" s="70" t="str">
        <f t="shared" si="0"/>
        <v>Medio-Alto</v>
      </c>
      <c r="M7">
        <v>5</v>
      </c>
      <c r="N7" t="s">
        <v>27</v>
      </c>
    </row>
    <row r="8" spans="1:14" ht="36" x14ac:dyDescent="0.3">
      <c r="A8" s="12">
        <v>24</v>
      </c>
      <c r="B8" s="13" t="s">
        <v>45</v>
      </c>
      <c r="C8" s="13" t="s">
        <v>51</v>
      </c>
      <c r="D8" s="14" t="s">
        <v>40</v>
      </c>
      <c r="E8" s="14">
        <v>600</v>
      </c>
      <c r="F8" s="17">
        <f t="shared" si="1"/>
        <v>3</v>
      </c>
      <c r="G8" s="16" t="s">
        <v>5</v>
      </c>
      <c r="H8" s="17" t="str">
        <f t="shared" si="2"/>
        <v>4</v>
      </c>
      <c r="I8" s="24">
        <f t="shared" si="3"/>
        <v>3.5</v>
      </c>
      <c r="J8" s="70" t="str">
        <f t="shared" si="0"/>
        <v>Medio-Alto</v>
      </c>
    </row>
    <row r="9" spans="1:14" ht="21" customHeight="1" x14ac:dyDescent="0.3">
      <c r="A9" s="44" t="s">
        <v>85</v>
      </c>
      <c r="B9" s="45"/>
      <c r="C9" s="45"/>
      <c r="D9" s="45"/>
      <c r="E9" s="45"/>
      <c r="F9" s="45"/>
      <c r="G9" s="45"/>
      <c r="H9" s="45"/>
      <c r="I9" s="46"/>
      <c r="J9" s="26"/>
    </row>
    <row r="10" spans="1:14" ht="24" customHeight="1" x14ac:dyDescent="0.3">
      <c r="A10" s="12" t="s">
        <v>8</v>
      </c>
      <c r="B10" s="13" t="s">
        <v>9</v>
      </c>
      <c r="C10" s="13" t="s">
        <v>52</v>
      </c>
      <c r="D10" s="12" t="s">
        <v>40</v>
      </c>
      <c r="E10" s="14">
        <v>400</v>
      </c>
      <c r="F10" s="17">
        <f t="shared" ref="F10:F21" si="4">+IF(AND(E10&gt;=100,E10&lt;=200),1,+IF(AND(E10&gt;=201,E10&lt;=400),2,IF(AND(E10&gt;=401,E10&lt;=600),3,+IF(AND(E10&gt;=601,E10&lt;=800),4,+IF(AND(E10&gt;=801,E10&lt;=1000),5,"")))))</f>
        <v>2</v>
      </c>
      <c r="G10" s="16" t="s">
        <v>5</v>
      </c>
      <c r="H10" s="15" t="str">
        <f t="shared" ref="H10:H21" si="5">IFERROR(IF(SEARCH("nessuna",G10)&gt;0,"1"),IFERROR(IF(FIND("A",G10)&gt;0,"5"),IFERROR(IF(FIND("C",G10)&gt;0,"4"),IFERROR(IF(FIND("B",G10)&gt;0,"3"),IFERROR(IF(FIND("D",G10)&gt;0,"3"),IFERROR(IF(FIND("E",G10)&gt;0,"2"),""))))))</f>
        <v>4</v>
      </c>
      <c r="I10" s="24">
        <f>(F10+H10)/2</f>
        <v>3</v>
      </c>
      <c r="J10" s="69" t="s">
        <v>23</v>
      </c>
    </row>
    <row r="11" spans="1:14" x14ac:dyDescent="0.3">
      <c r="A11" s="12" t="s">
        <v>8</v>
      </c>
      <c r="B11" s="13" t="s">
        <v>9</v>
      </c>
      <c r="C11" s="13" t="s">
        <v>53</v>
      </c>
      <c r="D11" s="12" t="s">
        <v>40</v>
      </c>
      <c r="E11" s="14">
        <v>500</v>
      </c>
      <c r="F11" s="17">
        <f t="shared" si="4"/>
        <v>3</v>
      </c>
      <c r="G11" s="16" t="s">
        <v>10</v>
      </c>
      <c r="H11" s="17" t="str">
        <f t="shared" si="5"/>
        <v>5</v>
      </c>
      <c r="I11" s="24">
        <f t="shared" ref="I11:I21" si="6">(F11+H11)/2</f>
        <v>4</v>
      </c>
      <c r="J11" s="70" t="str">
        <f>N6</f>
        <v>Medio-Alto</v>
      </c>
    </row>
    <row r="12" spans="1:14" ht="24" x14ac:dyDescent="0.3">
      <c r="A12" s="12" t="s">
        <v>8</v>
      </c>
      <c r="B12" s="13" t="s">
        <v>9</v>
      </c>
      <c r="C12" s="13" t="s">
        <v>54</v>
      </c>
      <c r="D12" s="12" t="s">
        <v>40</v>
      </c>
      <c r="E12" s="14">
        <v>300</v>
      </c>
      <c r="F12" s="17">
        <f t="shared" si="4"/>
        <v>2</v>
      </c>
      <c r="G12" s="16" t="s">
        <v>11</v>
      </c>
      <c r="H12" s="17" t="str">
        <f t="shared" si="5"/>
        <v>3</v>
      </c>
      <c r="I12" s="24">
        <f t="shared" si="6"/>
        <v>2.5</v>
      </c>
      <c r="J12" s="68" t="str">
        <f>N4</f>
        <v>Medio-Basso</v>
      </c>
    </row>
    <row r="13" spans="1:14" ht="36" x14ac:dyDescent="0.3">
      <c r="A13" s="12" t="s">
        <v>8</v>
      </c>
      <c r="B13" s="13" t="s">
        <v>9</v>
      </c>
      <c r="C13" s="13" t="s">
        <v>55</v>
      </c>
      <c r="D13" s="12" t="s">
        <v>40</v>
      </c>
      <c r="E13" s="14">
        <v>300</v>
      </c>
      <c r="F13" s="17">
        <f t="shared" si="4"/>
        <v>2</v>
      </c>
      <c r="G13" s="16" t="s">
        <v>11</v>
      </c>
      <c r="H13" s="17" t="str">
        <f t="shared" si="5"/>
        <v>3</v>
      </c>
      <c r="I13" s="24">
        <f t="shared" si="6"/>
        <v>2.5</v>
      </c>
      <c r="J13" s="68" t="str">
        <f>J12</f>
        <v>Medio-Basso</v>
      </c>
    </row>
    <row r="14" spans="1:14" ht="24" x14ac:dyDescent="0.3">
      <c r="A14" s="12" t="s">
        <v>8</v>
      </c>
      <c r="B14" s="13" t="s">
        <v>9</v>
      </c>
      <c r="C14" s="13" t="s">
        <v>56</v>
      </c>
      <c r="D14" s="12" t="s">
        <v>40</v>
      </c>
      <c r="E14" s="14">
        <v>500</v>
      </c>
      <c r="F14" s="17">
        <f t="shared" si="4"/>
        <v>3</v>
      </c>
      <c r="G14" s="16" t="s">
        <v>10</v>
      </c>
      <c r="H14" s="17" t="str">
        <f t="shared" si="5"/>
        <v>5</v>
      </c>
      <c r="I14" s="24">
        <f t="shared" si="6"/>
        <v>4</v>
      </c>
      <c r="J14" s="70" t="str">
        <f>J11</f>
        <v>Medio-Alto</v>
      </c>
    </row>
    <row r="15" spans="1:14" ht="24" x14ac:dyDescent="0.3">
      <c r="A15" s="12" t="s">
        <v>8</v>
      </c>
      <c r="B15" s="13" t="s">
        <v>9</v>
      </c>
      <c r="C15" s="13" t="s">
        <v>57</v>
      </c>
      <c r="D15" s="12" t="s">
        <v>40</v>
      </c>
      <c r="E15" s="14">
        <v>500</v>
      </c>
      <c r="F15" s="17">
        <f t="shared" si="4"/>
        <v>3</v>
      </c>
      <c r="G15" s="16" t="s">
        <v>10</v>
      </c>
      <c r="H15" s="17" t="str">
        <f t="shared" si="5"/>
        <v>5</v>
      </c>
      <c r="I15" s="24">
        <f t="shared" si="6"/>
        <v>4</v>
      </c>
      <c r="J15" s="70" t="str">
        <f>J11</f>
        <v>Medio-Alto</v>
      </c>
    </row>
    <row r="16" spans="1:14" ht="24" x14ac:dyDescent="0.3">
      <c r="A16" s="12" t="s">
        <v>8</v>
      </c>
      <c r="B16" s="13" t="s">
        <v>9</v>
      </c>
      <c r="C16" s="13" t="s">
        <v>58</v>
      </c>
      <c r="D16" s="12" t="s">
        <v>40</v>
      </c>
      <c r="E16" s="14">
        <v>500</v>
      </c>
      <c r="F16" s="17">
        <f t="shared" si="4"/>
        <v>3</v>
      </c>
      <c r="G16" s="16" t="s">
        <v>10</v>
      </c>
      <c r="H16" s="17" t="str">
        <f t="shared" si="5"/>
        <v>5</v>
      </c>
      <c r="I16" s="24">
        <f t="shared" si="6"/>
        <v>4</v>
      </c>
      <c r="J16" s="70" t="str">
        <f>J15</f>
        <v>Medio-Alto</v>
      </c>
    </row>
    <row r="17" spans="1:10" ht="24" x14ac:dyDescent="0.3">
      <c r="A17" s="12" t="s">
        <v>8</v>
      </c>
      <c r="B17" s="13" t="s">
        <v>9</v>
      </c>
      <c r="C17" s="13" t="s">
        <v>59</v>
      </c>
      <c r="D17" s="12" t="s">
        <v>40</v>
      </c>
      <c r="E17" s="14">
        <v>500</v>
      </c>
      <c r="F17" s="17">
        <f t="shared" si="4"/>
        <v>3</v>
      </c>
      <c r="G17" s="16" t="s">
        <v>10</v>
      </c>
      <c r="H17" s="17" t="str">
        <f t="shared" si="5"/>
        <v>5</v>
      </c>
      <c r="I17" s="24">
        <f t="shared" si="6"/>
        <v>4</v>
      </c>
      <c r="J17" s="70" t="str">
        <f>J15</f>
        <v>Medio-Alto</v>
      </c>
    </row>
    <row r="18" spans="1:10" x14ac:dyDescent="0.3">
      <c r="A18" s="12" t="s">
        <v>8</v>
      </c>
      <c r="B18" s="13" t="s">
        <v>9</v>
      </c>
      <c r="C18" s="13" t="s">
        <v>60</v>
      </c>
      <c r="D18" s="12" t="s">
        <v>40</v>
      </c>
      <c r="E18" s="14">
        <v>500</v>
      </c>
      <c r="F18" s="17">
        <f t="shared" si="4"/>
        <v>3</v>
      </c>
      <c r="G18" s="16" t="s">
        <v>10</v>
      </c>
      <c r="H18" s="17" t="str">
        <f t="shared" si="5"/>
        <v>5</v>
      </c>
      <c r="I18" s="24">
        <f t="shared" si="6"/>
        <v>4</v>
      </c>
      <c r="J18" s="70" t="str">
        <f t="shared" ref="J18:J19" si="7">J16</f>
        <v>Medio-Alto</v>
      </c>
    </row>
    <row r="19" spans="1:10" ht="24" x14ac:dyDescent="0.3">
      <c r="A19" s="12" t="s">
        <v>8</v>
      </c>
      <c r="B19" s="13" t="s">
        <v>9</v>
      </c>
      <c r="C19" s="13" t="s">
        <v>61</v>
      </c>
      <c r="D19" s="12" t="s">
        <v>40</v>
      </c>
      <c r="E19" s="14">
        <v>500</v>
      </c>
      <c r="F19" s="17">
        <f t="shared" si="4"/>
        <v>3</v>
      </c>
      <c r="G19" s="16" t="s">
        <v>10</v>
      </c>
      <c r="H19" s="17" t="str">
        <f t="shared" si="5"/>
        <v>5</v>
      </c>
      <c r="I19" s="24">
        <f t="shared" si="6"/>
        <v>4</v>
      </c>
      <c r="J19" s="70" t="str">
        <f t="shared" si="7"/>
        <v>Medio-Alto</v>
      </c>
    </row>
    <row r="20" spans="1:10" x14ac:dyDescent="0.3">
      <c r="A20" s="12" t="s">
        <v>8</v>
      </c>
      <c r="B20" s="13" t="s">
        <v>9</v>
      </c>
      <c r="C20" s="13" t="s">
        <v>62</v>
      </c>
      <c r="D20" s="12" t="s">
        <v>40</v>
      </c>
      <c r="E20" s="14">
        <v>400</v>
      </c>
      <c r="F20" s="17">
        <f t="shared" si="4"/>
        <v>2</v>
      </c>
      <c r="G20" s="16" t="s">
        <v>5</v>
      </c>
      <c r="H20" s="17" t="str">
        <f t="shared" si="5"/>
        <v>4</v>
      </c>
      <c r="I20" s="24">
        <f t="shared" si="6"/>
        <v>3</v>
      </c>
      <c r="J20" s="69" t="s">
        <v>23</v>
      </c>
    </row>
    <row r="21" spans="1:10" ht="24" x14ac:dyDescent="0.3">
      <c r="A21" s="12" t="s">
        <v>8</v>
      </c>
      <c r="B21" s="13" t="s">
        <v>9</v>
      </c>
      <c r="C21" s="13" t="s">
        <v>63</v>
      </c>
      <c r="D21" s="12" t="s">
        <v>40</v>
      </c>
      <c r="E21" s="14">
        <v>400</v>
      </c>
      <c r="F21" s="17">
        <f t="shared" si="4"/>
        <v>2</v>
      </c>
      <c r="G21" s="16" t="s">
        <v>5</v>
      </c>
      <c r="H21" s="15" t="str">
        <f t="shared" si="5"/>
        <v>4</v>
      </c>
      <c r="I21" s="24">
        <f t="shared" si="6"/>
        <v>3</v>
      </c>
      <c r="J21" s="69" t="s">
        <v>23</v>
      </c>
    </row>
    <row r="22" spans="1:10" ht="18.75" customHeight="1" x14ac:dyDescent="0.3">
      <c r="A22" s="44" t="s">
        <v>84</v>
      </c>
      <c r="B22" s="45"/>
      <c r="C22" s="45"/>
      <c r="D22" s="45"/>
      <c r="E22" s="45"/>
      <c r="F22" s="45"/>
      <c r="G22" s="45"/>
      <c r="H22" s="45"/>
      <c r="I22" s="46"/>
      <c r="J22" s="26"/>
    </row>
    <row r="23" spans="1:10" ht="16.5" customHeight="1" x14ac:dyDescent="0.3">
      <c r="A23" s="12" t="s">
        <v>66</v>
      </c>
      <c r="B23" s="13" t="s">
        <v>65</v>
      </c>
      <c r="C23" s="13" t="s">
        <v>67</v>
      </c>
      <c r="D23" s="14" t="s">
        <v>40</v>
      </c>
      <c r="E23" s="14">
        <v>800</v>
      </c>
      <c r="F23" s="17">
        <f t="shared" si="1"/>
        <v>4</v>
      </c>
      <c r="G23" s="16" t="s">
        <v>7</v>
      </c>
      <c r="H23" s="17" t="str">
        <f t="shared" si="2"/>
        <v>5</v>
      </c>
      <c r="I23" s="24">
        <f>(F23+H23)/2</f>
        <v>4.5</v>
      </c>
      <c r="J23" s="70" t="str">
        <f>J17</f>
        <v>Medio-Alto</v>
      </c>
    </row>
    <row r="24" spans="1:10" ht="24" x14ac:dyDescent="0.3">
      <c r="A24" s="12" t="s">
        <v>66</v>
      </c>
      <c r="B24" s="13" t="s">
        <v>65</v>
      </c>
      <c r="C24" s="13" t="s">
        <v>68</v>
      </c>
      <c r="D24" s="14" t="s">
        <v>40</v>
      </c>
      <c r="E24" s="14">
        <v>1000</v>
      </c>
      <c r="F24" s="17">
        <f t="shared" si="1"/>
        <v>5</v>
      </c>
      <c r="G24" s="16" t="s">
        <v>7</v>
      </c>
      <c r="H24" s="17" t="str">
        <f t="shared" si="2"/>
        <v>5</v>
      </c>
      <c r="I24" s="24">
        <f t="shared" ref="I24:I26" si="8">(F24+H24)/2</f>
        <v>5</v>
      </c>
      <c r="J24" s="71" t="s">
        <v>27</v>
      </c>
    </row>
    <row r="25" spans="1:10" ht="36" x14ac:dyDescent="0.3">
      <c r="A25" s="12" t="s">
        <v>66</v>
      </c>
      <c r="B25" s="13" t="s">
        <v>65</v>
      </c>
      <c r="C25" s="13" t="s">
        <v>69</v>
      </c>
      <c r="D25" s="14" t="s">
        <v>40</v>
      </c>
      <c r="E25" s="14">
        <v>1000</v>
      </c>
      <c r="F25" s="17">
        <f>+IF(AND(E25&gt;=100,E25&lt;=200),1,+IF(AND(E25&gt;=201,E25&lt;=400),2,IF(AND(E25&gt;=401,E25&lt;=600),3,+IF(AND(E25&gt;=601,E25&lt;=800),4,+IF(AND(E25&gt;=801,E25&lt;=1000),5,"")))))</f>
        <v>5</v>
      </c>
      <c r="G25" s="16" t="s">
        <v>7</v>
      </c>
      <c r="H25" s="17" t="str">
        <f t="shared" si="2"/>
        <v>5</v>
      </c>
      <c r="I25" s="24">
        <f t="shared" si="8"/>
        <v>5</v>
      </c>
      <c r="J25" s="71" t="s">
        <v>27</v>
      </c>
    </row>
    <row r="26" spans="1:10" ht="36" x14ac:dyDescent="0.3">
      <c r="A26" s="12" t="s">
        <v>66</v>
      </c>
      <c r="B26" s="13" t="s">
        <v>65</v>
      </c>
      <c r="C26" s="13" t="s">
        <v>70</v>
      </c>
      <c r="D26" s="14" t="s">
        <v>40</v>
      </c>
      <c r="E26" s="14">
        <v>1000</v>
      </c>
      <c r="F26" s="17">
        <f t="shared" si="1"/>
        <v>5</v>
      </c>
      <c r="G26" s="16" t="s">
        <v>7</v>
      </c>
      <c r="H26" s="17" t="str">
        <f t="shared" si="2"/>
        <v>5</v>
      </c>
      <c r="I26" s="24">
        <f t="shared" si="8"/>
        <v>5</v>
      </c>
      <c r="J26" s="71" t="s">
        <v>27</v>
      </c>
    </row>
    <row r="27" spans="1:10" ht="24" customHeight="1" x14ac:dyDescent="0.3">
      <c r="A27" s="44" t="s">
        <v>83</v>
      </c>
      <c r="B27" s="45"/>
      <c r="C27" s="45"/>
      <c r="D27" s="45"/>
      <c r="E27" s="45"/>
      <c r="F27" s="45"/>
      <c r="G27" s="45"/>
      <c r="H27" s="45"/>
      <c r="I27" s="46"/>
      <c r="J27" s="26"/>
    </row>
    <row r="28" spans="1:10" ht="29.25" customHeight="1" x14ac:dyDescent="0.3">
      <c r="A28" s="12">
        <v>25</v>
      </c>
      <c r="B28" s="13" t="s">
        <v>71</v>
      </c>
      <c r="C28" s="13" t="s">
        <v>72</v>
      </c>
      <c r="D28" s="14" t="s">
        <v>40</v>
      </c>
      <c r="E28" s="14">
        <v>800</v>
      </c>
      <c r="F28" s="17">
        <f t="shared" si="1"/>
        <v>4</v>
      </c>
      <c r="G28" s="16" t="s">
        <v>7</v>
      </c>
      <c r="H28" s="17" t="str">
        <f t="shared" si="2"/>
        <v>5</v>
      </c>
      <c r="I28" s="24">
        <f>(F28+H28)/2</f>
        <v>4.5</v>
      </c>
      <c r="J28" s="70" t="str">
        <f>J23</f>
        <v>Medio-Alto</v>
      </c>
    </row>
    <row r="29" spans="1:10" ht="39" customHeight="1" x14ac:dyDescent="0.3">
      <c r="A29" s="12">
        <v>25</v>
      </c>
      <c r="B29" s="13" t="s">
        <v>71</v>
      </c>
      <c r="C29" s="13" t="s">
        <v>73</v>
      </c>
      <c r="D29" s="14" t="s">
        <v>40</v>
      </c>
      <c r="E29" s="14">
        <v>200</v>
      </c>
      <c r="F29" s="17">
        <f t="shared" si="1"/>
        <v>1</v>
      </c>
      <c r="G29" s="16" t="s">
        <v>91</v>
      </c>
      <c r="H29" s="17">
        <v>1</v>
      </c>
      <c r="I29" s="24">
        <f t="shared" ref="I29:I38" si="9">(F29+H29)/2</f>
        <v>1</v>
      </c>
      <c r="J29" s="67" t="s">
        <v>19</v>
      </c>
    </row>
    <row r="30" spans="1:10" ht="34.5" customHeight="1" x14ac:dyDescent="0.3">
      <c r="A30" s="12">
        <v>25</v>
      </c>
      <c r="B30" s="13" t="s">
        <v>71</v>
      </c>
      <c r="C30" s="13" t="s">
        <v>74</v>
      </c>
      <c r="D30" s="14" t="s">
        <v>40</v>
      </c>
      <c r="E30" s="14">
        <v>800</v>
      </c>
      <c r="F30" s="17">
        <f t="shared" si="1"/>
        <v>4</v>
      </c>
      <c r="G30" s="16" t="s">
        <v>7</v>
      </c>
      <c r="H30" s="17" t="str">
        <f t="shared" si="2"/>
        <v>5</v>
      </c>
      <c r="I30" s="24">
        <f t="shared" si="9"/>
        <v>4.5</v>
      </c>
      <c r="J30" s="70" t="str">
        <f>J28</f>
        <v>Medio-Alto</v>
      </c>
    </row>
    <row r="31" spans="1:10" ht="39.75" customHeight="1" x14ac:dyDescent="0.3">
      <c r="A31" s="12">
        <v>25</v>
      </c>
      <c r="B31" s="13" t="s">
        <v>71</v>
      </c>
      <c r="C31" s="13" t="s">
        <v>75</v>
      </c>
      <c r="D31" s="14" t="s">
        <v>40</v>
      </c>
      <c r="E31" s="14">
        <v>800</v>
      </c>
      <c r="F31" s="17">
        <f t="shared" si="1"/>
        <v>4</v>
      </c>
      <c r="G31" s="16" t="s">
        <v>7</v>
      </c>
      <c r="H31" s="17" t="str">
        <f t="shared" si="2"/>
        <v>5</v>
      </c>
      <c r="I31" s="24">
        <f t="shared" si="9"/>
        <v>4.5</v>
      </c>
      <c r="J31" s="70" t="s">
        <v>25</v>
      </c>
    </row>
    <row r="32" spans="1:10" ht="24" x14ac:dyDescent="0.3">
      <c r="A32" s="12">
        <v>25</v>
      </c>
      <c r="B32" s="13" t="s">
        <v>71</v>
      </c>
      <c r="C32" s="13" t="s">
        <v>76</v>
      </c>
      <c r="D32" s="14" t="s">
        <v>40</v>
      </c>
      <c r="E32" s="14">
        <v>800</v>
      </c>
      <c r="F32" s="17">
        <f t="shared" si="1"/>
        <v>4</v>
      </c>
      <c r="G32" s="16" t="s">
        <v>7</v>
      </c>
      <c r="H32" s="17" t="str">
        <f t="shared" si="2"/>
        <v>5</v>
      </c>
      <c r="I32" s="24">
        <f t="shared" si="9"/>
        <v>4.5</v>
      </c>
      <c r="J32" s="70" t="s">
        <v>25</v>
      </c>
    </row>
    <row r="33" spans="1:10" ht="24" x14ac:dyDescent="0.3">
      <c r="A33" s="12">
        <v>25</v>
      </c>
      <c r="B33" s="13" t="s">
        <v>71</v>
      </c>
      <c r="C33" s="13" t="s">
        <v>77</v>
      </c>
      <c r="D33" s="14" t="s">
        <v>40</v>
      </c>
      <c r="E33" s="14">
        <v>800</v>
      </c>
      <c r="F33" s="17">
        <f t="shared" si="1"/>
        <v>4</v>
      </c>
      <c r="G33" s="16" t="s">
        <v>7</v>
      </c>
      <c r="H33" s="17" t="str">
        <f t="shared" si="2"/>
        <v>5</v>
      </c>
      <c r="I33" s="24">
        <f t="shared" si="9"/>
        <v>4.5</v>
      </c>
      <c r="J33" s="70" t="s">
        <v>25</v>
      </c>
    </row>
    <row r="34" spans="1:10" ht="24" x14ac:dyDescent="0.3">
      <c r="A34" s="12">
        <v>25</v>
      </c>
      <c r="B34" s="13" t="s">
        <v>71</v>
      </c>
      <c r="C34" s="13" t="s">
        <v>78</v>
      </c>
      <c r="D34" s="14" t="s">
        <v>40</v>
      </c>
      <c r="E34" s="14">
        <v>800</v>
      </c>
      <c r="F34" s="17">
        <f t="shared" si="1"/>
        <v>4</v>
      </c>
      <c r="G34" s="16" t="s">
        <v>7</v>
      </c>
      <c r="H34" s="17" t="str">
        <f t="shared" si="2"/>
        <v>5</v>
      </c>
      <c r="I34" s="24">
        <f t="shared" si="9"/>
        <v>4.5</v>
      </c>
      <c r="J34" s="70" t="s">
        <v>25</v>
      </c>
    </row>
    <row r="35" spans="1:10" ht="30" customHeight="1" x14ac:dyDescent="0.3">
      <c r="A35" s="12">
        <v>25</v>
      </c>
      <c r="B35" s="13" t="s">
        <v>71</v>
      </c>
      <c r="C35" s="13" t="s">
        <v>79</v>
      </c>
      <c r="D35" s="14" t="s">
        <v>40</v>
      </c>
      <c r="E35" s="14">
        <v>800</v>
      </c>
      <c r="F35" s="17">
        <f t="shared" si="1"/>
        <v>4</v>
      </c>
      <c r="G35" s="16" t="s">
        <v>7</v>
      </c>
      <c r="H35" s="17" t="str">
        <f t="shared" si="2"/>
        <v>5</v>
      </c>
      <c r="I35" s="24">
        <f t="shared" si="9"/>
        <v>4.5</v>
      </c>
      <c r="J35" s="70" t="s">
        <v>25</v>
      </c>
    </row>
    <row r="36" spans="1:10" ht="31.5" customHeight="1" x14ac:dyDescent="0.3">
      <c r="A36" s="12">
        <v>25</v>
      </c>
      <c r="B36" s="13" t="s">
        <v>71</v>
      </c>
      <c r="C36" s="13" t="s">
        <v>80</v>
      </c>
      <c r="D36" s="14" t="s">
        <v>40</v>
      </c>
      <c r="E36" s="14">
        <v>600</v>
      </c>
      <c r="F36" s="17">
        <f t="shared" si="1"/>
        <v>3</v>
      </c>
      <c r="G36" s="16" t="s">
        <v>7</v>
      </c>
      <c r="H36" s="17" t="str">
        <f t="shared" si="2"/>
        <v>5</v>
      </c>
      <c r="I36" s="24">
        <f t="shared" si="9"/>
        <v>4</v>
      </c>
      <c r="J36" s="70" t="s">
        <v>25</v>
      </c>
    </row>
    <row r="37" spans="1:10" ht="72" x14ac:dyDescent="0.3">
      <c r="A37" s="12">
        <v>25</v>
      </c>
      <c r="B37" s="13" t="s">
        <v>71</v>
      </c>
      <c r="C37" s="13" t="s">
        <v>81</v>
      </c>
      <c r="D37" s="14" t="s">
        <v>40</v>
      </c>
      <c r="E37" s="14">
        <v>800</v>
      </c>
      <c r="F37" s="17">
        <f t="shared" si="1"/>
        <v>4</v>
      </c>
      <c r="G37" s="16" t="s">
        <v>7</v>
      </c>
      <c r="H37" s="17" t="str">
        <f t="shared" si="2"/>
        <v>5</v>
      </c>
      <c r="I37" s="24">
        <f t="shared" si="9"/>
        <v>4.5</v>
      </c>
      <c r="J37" s="70" t="s">
        <v>25</v>
      </c>
    </row>
    <row r="38" spans="1:10" ht="24" x14ac:dyDescent="0.3">
      <c r="A38" s="12">
        <v>25</v>
      </c>
      <c r="B38" s="13" t="s">
        <v>71</v>
      </c>
      <c r="C38" s="13" t="s">
        <v>82</v>
      </c>
      <c r="D38" s="14" t="s">
        <v>40</v>
      </c>
      <c r="E38" s="14">
        <v>800</v>
      </c>
      <c r="F38" s="17">
        <f t="shared" si="1"/>
        <v>4</v>
      </c>
      <c r="G38" s="16" t="s">
        <v>7</v>
      </c>
      <c r="H38" s="17" t="str">
        <f t="shared" si="2"/>
        <v>5</v>
      </c>
      <c r="I38" s="24">
        <f t="shared" si="9"/>
        <v>4.5</v>
      </c>
      <c r="J38" s="70" t="s">
        <v>25</v>
      </c>
    </row>
    <row r="39" spans="1:10" x14ac:dyDescent="0.3">
      <c r="A39" s="44" t="s">
        <v>88</v>
      </c>
      <c r="B39" s="45"/>
      <c r="C39" s="45"/>
      <c r="D39" s="45"/>
      <c r="E39" s="45"/>
      <c r="F39" s="45"/>
      <c r="G39" s="45"/>
      <c r="H39" s="45"/>
      <c r="I39" s="46"/>
      <c r="J39" s="26"/>
    </row>
    <row r="40" spans="1:10" x14ac:dyDescent="0.3">
      <c r="A40" s="12" t="s">
        <v>89</v>
      </c>
      <c r="B40" s="13" t="s">
        <v>87</v>
      </c>
      <c r="C40" s="13" t="s">
        <v>90</v>
      </c>
      <c r="D40" s="20" t="s">
        <v>40</v>
      </c>
      <c r="E40" s="20">
        <v>500</v>
      </c>
      <c r="F40" s="21">
        <f t="shared" si="1"/>
        <v>3</v>
      </c>
      <c r="G40" s="22" t="s">
        <v>91</v>
      </c>
      <c r="H40" s="21">
        <v>1</v>
      </c>
      <c r="I40" s="25">
        <f>(F40+H40)/2</f>
        <v>2</v>
      </c>
      <c r="J40" s="68" t="s">
        <v>107</v>
      </c>
    </row>
    <row r="41" spans="1:10" ht="15" customHeight="1" x14ac:dyDescent="0.3">
      <c r="A41" s="44" t="s">
        <v>92</v>
      </c>
      <c r="B41" s="45"/>
      <c r="C41" s="45"/>
      <c r="D41" s="45"/>
      <c r="E41" s="45"/>
      <c r="F41" s="45"/>
      <c r="G41" s="45"/>
      <c r="H41" s="45"/>
      <c r="I41" s="46"/>
      <c r="J41" s="26"/>
    </row>
    <row r="42" spans="1:10" ht="24" x14ac:dyDescent="0.3">
      <c r="A42" s="12" t="s">
        <v>93</v>
      </c>
      <c r="B42" s="13" t="s">
        <v>0</v>
      </c>
      <c r="C42" s="13" t="s">
        <v>94</v>
      </c>
      <c r="D42" s="20" t="s">
        <v>40</v>
      </c>
      <c r="E42" s="14">
        <v>400</v>
      </c>
      <c r="F42" s="17">
        <f t="shared" si="1"/>
        <v>2</v>
      </c>
      <c r="G42" s="16" t="s">
        <v>91</v>
      </c>
      <c r="H42" s="17" t="str">
        <f t="shared" si="2"/>
        <v>1</v>
      </c>
      <c r="I42" s="25">
        <f>(F42+H42)/2</f>
        <v>1.5</v>
      </c>
      <c r="J42" s="67" t="s">
        <v>19</v>
      </c>
    </row>
    <row r="43" spans="1:10" x14ac:dyDescent="0.3">
      <c r="A43" s="12" t="s">
        <v>93</v>
      </c>
      <c r="B43" s="13" t="s">
        <v>0</v>
      </c>
      <c r="C43" s="13" t="s">
        <v>95</v>
      </c>
      <c r="D43" s="20" t="s">
        <v>40</v>
      </c>
      <c r="E43" s="14">
        <v>200</v>
      </c>
      <c r="F43" s="17">
        <f t="shared" si="1"/>
        <v>1</v>
      </c>
      <c r="G43" s="16" t="s">
        <v>91</v>
      </c>
      <c r="H43" s="17" t="str">
        <f t="shared" si="2"/>
        <v>1</v>
      </c>
      <c r="I43" s="25">
        <f t="shared" ref="I43:I53" si="10">(F43+H43)/2</f>
        <v>1</v>
      </c>
      <c r="J43" s="67" t="s">
        <v>19</v>
      </c>
    </row>
    <row r="44" spans="1:10" x14ac:dyDescent="0.3">
      <c r="A44" s="12" t="s">
        <v>93</v>
      </c>
      <c r="B44" s="13" t="s">
        <v>0</v>
      </c>
      <c r="C44" s="13" t="s">
        <v>96</v>
      </c>
      <c r="D44" s="20" t="s">
        <v>40</v>
      </c>
      <c r="E44" s="14">
        <v>360</v>
      </c>
      <c r="F44" s="17">
        <f t="shared" si="1"/>
        <v>2</v>
      </c>
      <c r="G44" s="16" t="s">
        <v>91</v>
      </c>
      <c r="H44" s="17" t="str">
        <f t="shared" si="2"/>
        <v>1</v>
      </c>
      <c r="I44" s="25">
        <f t="shared" si="10"/>
        <v>1.5</v>
      </c>
      <c r="J44" s="67" t="s">
        <v>19</v>
      </c>
    </row>
    <row r="45" spans="1:10" x14ac:dyDescent="0.3">
      <c r="A45" s="12" t="s">
        <v>93</v>
      </c>
      <c r="B45" s="13" t="s">
        <v>0</v>
      </c>
      <c r="C45" s="13" t="s">
        <v>97</v>
      </c>
      <c r="D45" s="20" t="s">
        <v>40</v>
      </c>
      <c r="E45" s="14">
        <v>360</v>
      </c>
      <c r="F45" s="17">
        <f t="shared" si="1"/>
        <v>2</v>
      </c>
      <c r="G45" s="16" t="s">
        <v>91</v>
      </c>
      <c r="H45" s="17" t="str">
        <f t="shared" si="2"/>
        <v>1</v>
      </c>
      <c r="I45" s="25">
        <f t="shared" si="10"/>
        <v>1.5</v>
      </c>
      <c r="J45" s="67" t="s">
        <v>19</v>
      </c>
    </row>
    <row r="46" spans="1:10" x14ac:dyDescent="0.3">
      <c r="A46" s="12" t="s">
        <v>93</v>
      </c>
      <c r="B46" s="13" t="s">
        <v>0</v>
      </c>
      <c r="C46" s="13" t="s">
        <v>98</v>
      </c>
      <c r="D46" s="20" t="s">
        <v>40</v>
      </c>
      <c r="E46" s="14">
        <v>260</v>
      </c>
      <c r="F46" s="17">
        <f t="shared" si="1"/>
        <v>2</v>
      </c>
      <c r="G46" s="16" t="s">
        <v>91</v>
      </c>
      <c r="H46" s="17" t="str">
        <f t="shared" si="2"/>
        <v>1</v>
      </c>
      <c r="I46" s="25">
        <f t="shared" si="10"/>
        <v>1.5</v>
      </c>
      <c r="J46" s="67" t="s">
        <v>19</v>
      </c>
    </row>
    <row r="47" spans="1:10" x14ac:dyDescent="0.3">
      <c r="A47" s="12" t="s">
        <v>93</v>
      </c>
      <c r="B47" s="13" t="s">
        <v>0</v>
      </c>
      <c r="C47" s="13" t="s">
        <v>99</v>
      </c>
      <c r="D47" s="20" t="s">
        <v>40</v>
      </c>
      <c r="E47" s="14">
        <v>660</v>
      </c>
      <c r="F47" s="17">
        <f t="shared" si="1"/>
        <v>4</v>
      </c>
      <c r="G47" s="16" t="s">
        <v>91</v>
      </c>
      <c r="H47" s="17" t="str">
        <f t="shared" si="2"/>
        <v>1</v>
      </c>
      <c r="I47" s="25">
        <f t="shared" si="10"/>
        <v>2.5</v>
      </c>
      <c r="J47" s="68" t="s">
        <v>21</v>
      </c>
    </row>
    <row r="48" spans="1:10" x14ac:dyDescent="0.3">
      <c r="A48" s="12" t="s">
        <v>93</v>
      </c>
      <c r="B48" s="13" t="s">
        <v>0</v>
      </c>
      <c r="C48" s="13" t="s">
        <v>100</v>
      </c>
      <c r="D48" s="20" t="s">
        <v>40</v>
      </c>
      <c r="E48" s="14">
        <v>360</v>
      </c>
      <c r="F48" s="17">
        <f t="shared" si="1"/>
        <v>2</v>
      </c>
      <c r="G48" s="16" t="s">
        <v>91</v>
      </c>
      <c r="H48" s="17" t="str">
        <f t="shared" si="2"/>
        <v>1</v>
      </c>
      <c r="I48" s="25">
        <f t="shared" si="10"/>
        <v>1.5</v>
      </c>
      <c r="J48" s="67" t="s">
        <v>19</v>
      </c>
    </row>
    <row r="49" spans="1:10" x14ac:dyDescent="0.3">
      <c r="A49" s="12" t="s">
        <v>93</v>
      </c>
      <c r="B49" s="13" t="s">
        <v>0</v>
      </c>
      <c r="C49" s="13" t="s">
        <v>101</v>
      </c>
      <c r="D49" s="20" t="s">
        <v>40</v>
      </c>
      <c r="E49" s="14">
        <v>660</v>
      </c>
      <c r="F49" s="17">
        <f t="shared" si="1"/>
        <v>4</v>
      </c>
      <c r="G49" s="16" t="s">
        <v>91</v>
      </c>
      <c r="H49" s="17" t="str">
        <f t="shared" si="2"/>
        <v>1</v>
      </c>
      <c r="I49" s="25">
        <f t="shared" si="10"/>
        <v>2.5</v>
      </c>
      <c r="J49" s="68" t="s">
        <v>107</v>
      </c>
    </row>
    <row r="50" spans="1:10" ht="24" x14ac:dyDescent="0.3">
      <c r="A50" s="12" t="s">
        <v>93</v>
      </c>
      <c r="B50" s="13" t="s">
        <v>0</v>
      </c>
      <c r="C50" s="13" t="s">
        <v>102</v>
      </c>
      <c r="D50" s="20" t="s">
        <v>40</v>
      </c>
      <c r="E50" s="14">
        <v>600</v>
      </c>
      <c r="F50" s="17">
        <f t="shared" si="1"/>
        <v>3</v>
      </c>
      <c r="G50" s="16" t="s">
        <v>7</v>
      </c>
      <c r="H50" s="17" t="str">
        <f t="shared" si="2"/>
        <v>5</v>
      </c>
      <c r="I50" s="25">
        <f t="shared" si="10"/>
        <v>4</v>
      </c>
      <c r="J50" s="70" t="s">
        <v>25</v>
      </c>
    </row>
    <row r="51" spans="1:10" ht="24" x14ac:dyDescent="0.3">
      <c r="A51" s="12" t="s">
        <v>93</v>
      </c>
      <c r="B51" s="13" t="s">
        <v>0</v>
      </c>
      <c r="C51" s="13" t="s">
        <v>103</v>
      </c>
      <c r="D51" s="20" t="s">
        <v>40</v>
      </c>
      <c r="E51" s="14">
        <v>400</v>
      </c>
      <c r="F51" s="17">
        <f t="shared" si="1"/>
        <v>2</v>
      </c>
      <c r="G51" s="16" t="s">
        <v>7</v>
      </c>
      <c r="H51" s="17" t="str">
        <f t="shared" si="2"/>
        <v>5</v>
      </c>
      <c r="I51" s="25">
        <f t="shared" si="10"/>
        <v>3.5</v>
      </c>
      <c r="J51" s="70" t="s">
        <v>25</v>
      </c>
    </row>
    <row r="52" spans="1:10" x14ac:dyDescent="0.3">
      <c r="A52" s="12" t="s">
        <v>93</v>
      </c>
      <c r="B52" s="13" t="s">
        <v>0</v>
      </c>
      <c r="C52" s="13" t="s">
        <v>104</v>
      </c>
      <c r="D52" s="20" t="s">
        <v>40</v>
      </c>
      <c r="E52" s="14">
        <v>660</v>
      </c>
      <c r="F52" s="17">
        <f t="shared" si="1"/>
        <v>4</v>
      </c>
      <c r="G52" s="16" t="s">
        <v>91</v>
      </c>
      <c r="H52" s="17" t="str">
        <f t="shared" si="2"/>
        <v>1</v>
      </c>
      <c r="I52" s="25">
        <f t="shared" si="10"/>
        <v>2.5</v>
      </c>
      <c r="J52" s="68" t="s">
        <v>107</v>
      </c>
    </row>
    <row r="53" spans="1:10" ht="24" x14ac:dyDescent="0.3">
      <c r="A53" s="12" t="s">
        <v>93</v>
      </c>
      <c r="B53" s="13" t="s">
        <v>0</v>
      </c>
      <c r="C53" s="13" t="s">
        <v>105</v>
      </c>
      <c r="D53" s="20" t="s">
        <v>40</v>
      </c>
      <c r="E53" s="14">
        <v>800</v>
      </c>
      <c r="F53" s="17">
        <f t="shared" si="1"/>
        <v>4</v>
      </c>
      <c r="G53" s="16" t="s">
        <v>91</v>
      </c>
      <c r="H53" s="17" t="str">
        <f t="shared" si="2"/>
        <v>1</v>
      </c>
      <c r="I53" s="25">
        <f t="shared" si="10"/>
        <v>2.5</v>
      </c>
      <c r="J53" s="68" t="s">
        <v>107</v>
      </c>
    </row>
    <row r="54" spans="1:10" x14ac:dyDescent="0.3">
      <c r="A54" s="44" t="s">
        <v>108</v>
      </c>
      <c r="B54" s="45"/>
      <c r="C54" s="45"/>
      <c r="D54" s="45"/>
      <c r="E54" s="45"/>
      <c r="F54" s="45"/>
      <c r="G54" s="45"/>
      <c r="H54" s="45"/>
      <c r="I54" s="46"/>
      <c r="J54" s="26"/>
    </row>
    <row r="55" spans="1:10" ht="24" x14ac:dyDescent="0.3">
      <c r="A55" s="12" t="s">
        <v>118</v>
      </c>
      <c r="B55" s="13" t="s">
        <v>13</v>
      </c>
      <c r="C55" s="13" t="s">
        <v>110</v>
      </c>
      <c r="D55" s="14"/>
      <c r="E55" s="14">
        <v>1000</v>
      </c>
      <c r="F55" s="17">
        <f t="shared" ref="F55:F57" si="11">+IF(AND(E55&gt;=100,E55&lt;=200),1,+IF(AND(E55&gt;=201,E55&lt;=400),2,IF(AND(E55&gt;=401,E55&lt;=600),3,+IF(AND(E55&gt;=601,E55&lt;=800),4,+IF(AND(E55&gt;=801,E55&lt;=1000),5,"")))))</f>
        <v>5</v>
      </c>
      <c r="G55" s="16" t="s">
        <v>7</v>
      </c>
      <c r="H55" s="17" t="str">
        <f t="shared" ref="H55:H57" si="12">IFERROR(IF(SEARCH("nessuna",G55)&gt;0,"1"),IFERROR(IF(FIND("A",G55)&gt;0,"5"),IFERROR(IF(FIND("C",G55)&gt;0,"4"),IFERROR(IF(FIND("B",G55)&gt;0,"3"),IFERROR(IF(FIND("D",G55)&gt;0,"3"),IFERROR(IF(FIND("E",G55)&gt;0,"2"),""))))))</f>
        <v>5</v>
      </c>
      <c r="I55" s="18">
        <f>(F55+H55)/2</f>
        <v>5</v>
      </c>
      <c r="J55" s="71" t="s">
        <v>27</v>
      </c>
    </row>
    <row r="56" spans="1:10" ht="24" x14ac:dyDescent="0.3">
      <c r="A56" s="12" t="s">
        <v>118</v>
      </c>
      <c r="B56" s="13" t="s">
        <v>13</v>
      </c>
      <c r="C56" s="13" t="s">
        <v>110</v>
      </c>
      <c r="D56" s="14"/>
      <c r="E56" s="14">
        <v>500</v>
      </c>
      <c r="F56" s="17">
        <f t="shared" si="11"/>
        <v>3</v>
      </c>
      <c r="G56" s="16" t="s">
        <v>7</v>
      </c>
      <c r="H56" s="17" t="str">
        <f t="shared" si="12"/>
        <v>5</v>
      </c>
      <c r="I56" s="18">
        <f t="shared" ref="I56:I57" si="13">(F56+H56)/2</f>
        <v>4</v>
      </c>
      <c r="J56" s="70" t="s">
        <v>109</v>
      </c>
    </row>
    <row r="57" spans="1:10" ht="24" x14ac:dyDescent="0.3">
      <c r="A57" s="12" t="s">
        <v>118</v>
      </c>
      <c r="B57" s="13" t="s">
        <v>13</v>
      </c>
      <c r="C57" s="13" t="s">
        <v>111</v>
      </c>
      <c r="D57" s="14"/>
      <c r="E57" s="14">
        <v>250</v>
      </c>
      <c r="F57" s="17">
        <f t="shared" si="11"/>
        <v>2</v>
      </c>
      <c r="G57" s="16" t="s">
        <v>7</v>
      </c>
      <c r="H57" s="17" t="str">
        <f t="shared" si="12"/>
        <v>5</v>
      </c>
      <c r="I57" s="18">
        <f t="shared" si="13"/>
        <v>3.5</v>
      </c>
      <c r="J57" s="70" t="s">
        <v>109</v>
      </c>
    </row>
    <row r="58" spans="1:10" ht="15" customHeight="1" x14ac:dyDescent="0.3">
      <c r="A58" s="44" t="s">
        <v>112</v>
      </c>
      <c r="B58" s="45"/>
      <c r="C58" s="45"/>
      <c r="D58" s="45"/>
      <c r="E58" s="45"/>
      <c r="F58" s="45"/>
      <c r="G58" s="45"/>
      <c r="H58" s="45"/>
      <c r="I58" s="46"/>
      <c r="J58" s="26"/>
    </row>
    <row r="59" spans="1:10" ht="24.75" customHeight="1" x14ac:dyDescent="0.3">
      <c r="A59" s="12" t="s">
        <v>119</v>
      </c>
      <c r="B59" s="13" t="s">
        <v>113</v>
      </c>
      <c r="C59" s="13" t="s">
        <v>114</v>
      </c>
      <c r="D59" s="12" t="s">
        <v>41</v>
      </c>
      <c r="E59" s="13">
        <v>1000</v>
      </c>
      <c r="F59" s="13">
        <f t="shared" ref="F59:F60" si="14">+IF(AND(E59&gt;=100,E59&lt;=200),1,+IF(AND(E59&gt;=201,E59&lt;=400),2,IF(AND(E59&gt;=401,E59&lt;=600),3,+IF(AND(E59&gt;=601,E59&lt;=800),4,+IF(AND(E59&gt;=801,E59&lt;=1000),5,"")))))</f>
        <v>5</v>
      </c>
      <c r="G59" s="13" t="s">
        <v>7</v>
      </c>
      <c r="H59" s="13" t="str">
        <f t="shared" ref="H59:H62" si="15">IFERROR(IF(SEARCH("nessuna",G59)&gt;0,"1"),IFERROR(IF(FIND("A",G59)&gt;0,"5"),IFERROR(IF(FIND("C",G59)&gt;0,"4"),IFERROR(IF(FIND("B",G59)&gt;0,"3"),IFERROR(IF(FIND("D",G59)&gt;0,"3"),IFERROR(IF(FIND("E",G59)&gt;0,"2"),""))))))</f>
        <v>5</v>
      </c>
      <c r="I59" s="13">
        <f>(F59+H59)/2</f>
        <v>5</v>
      </c>
      <c r="J59" s="71" t="s">
        <v>27</v>
      </c>
    </row>
    <row r="60" spans="1:10" ht="24" x14ac:dyDescent="0.3">
      <c r="A60" s="12" t="s">
        <v>12</v>
      </c>
      <c r="B60" s="13" t="s">
        <v>113</v>
      </c>
      <c r="C60" s="13" t="s">
        <v>115</v>
      </c>
      <c r="D60" s="12" t="s">
        <v>40</v>
      </c>
      <c r="E60" s="13">
        <v>1000</v>
      </c>
      <c r="F60" s="13">
        <f t="shared" si="14"/>
        <v>5</v>
      </c>
      <c r="G60" s="13" t="s">
        <v>7</v>
      </c>
      <c r="H60" s="13" t="str">
        <f t="shared" si="15"/>
        <v>5</v>
      </c>
      <c r="I60" s="13">
        <f t="shared" ref="I60:I62" si="16">(F60+H60)/2</f>
        <v>5</v>
      </c>
      <c r="J60" s="71" t="s">
        <v>27</v>
      </c>
    </row>
    <row r="61" spans="1:10" ht="24" x14ac:dyDescent="0.3">
      <c r="A61" s="12" t="s">
        <v>12</v>
      </c>
      <c r="B61" s="13" t="s">
        <v>113</v>
      </c>
      <c r="C61" s="13" t="s">
        <v>116</v>
      </c>
      <c r="D61" s="12" t="s">
        <v>40</v>
      </c>
      <c r="E61" s="13">
        <v>1000</v>
      </c>
      <c r="F61" s="13">
        <f>+IF(AND(E61&gt;=100,E61&lt;=200),1,+IF(AND(E61&gt;=201,E61&lt;=400),2,IF(AND(E61&gt;=401,E61&lt;=600),3,+IF(AND(E61&gt;=601,E61&lt;=800),4,+IF(AND(E61&gt;=801,E61&lt;=1000),5,"")))))</f>
        <v>5</v>
      </c>
      <c r="G61" s="13" t="s">
        <v>7</v>
      </c>
      <c r="H61" s="13" t="str">
        <f t="shared" si="15"/>
        <v>5</v>
      </c>
      <c r="I61" s="13">
        <f t="shared" si="16"/>
        <v>5</v>
      </c>
      <c r="J61" s="71" t="s">
        <v>27</v>
      </c>
    </row>
    <row r="62" spans="1:10" ht="24" x14ac:dyDescent="0.3">
      <c r="A62" s="12" t="s">
        <v>12</v>
      </c>
      <c r="B62" s="13" t="s">
        <v>113</v>
      </c>
      <c r="C62" s="13" t="s">
        <v>117</v>
      </c>
      <c r="D62" s="12" t="s">
        <v>40</v>
      </c>
      <c r="E62" s="13">
        <v>1000</v>
      </c>
      <c r="F62" s="13">
        <f t="shared" ref="F62" si="17">+IF(AND(E62&gt;=100,E62&lt;=200),1,+IF(AND(E62&gt;=201,E62&lt;=400),2,IF(AND(E62&gt;=401,E62&lt;=600),3,+IF(AND(E62&gt;=601,E62&lt;=800),4,+IF(AND(E62&gt;=801,E62&lt;=1000),5,"")))))</f>
        <v>5</v>
      </c>
      <c r="G62" s="13" t="s">
        <v>7</v>
      </c>
      <c r="H62" s="13" t="str">
        <f t="shared" si="15"/>
        <v>5</v>
      </c>
      <c r="I62" s="13">
        <f t="shared" si="16"/>
        <v>5</v>
      </c>
      <c r="J62" s="71" t="s">
        <v>27</v>
      </c>
    </row>
    <row r="63" spans="1:10" x14ac:dyDescent="0.3">
      <c r="A63" s="44" t="s">
        <v>123</v>
      </c>
      <c r="B63" s="45"/>
      <c r="C63" s="45"/>
      <c r="D63" s="45"/>
      <c r="E63" s="45"/>
      <c r="F63" s="45"/>
      <c r="G63" s="45"/>
      <c r="H63" s="45"/>
      <c r="I63" s="46"/>
      <c r="J63" s="26"/>
    </row>
    <row r="64" spans="1:10" ht="36" x14ac:dyDescent="0.3">
      <c r="A64" s="12" t="s">
        <v>122</v>
      </c>
      <c r="B64" s="13" t="s">
        <v>121</v>
      </c>
      <c r="C64" s="13" t="s">
        <v>124</v>
      </c>
      <c r="D64" s="14" t="s">
        <v>40</v>
      </c>
      <c r="E64" s="14">
        <v>500</v>
      </c>
      <c r="F64" s="17">
        <f t="shared" si="1"/>
        <v>3</v>
      </c>
      <c r="G64" s="16" t="s">
        <v>7</v>
      </c>
      <c r="H64" s="17">
        <v>5</v>
      </c>
      <c r="I64" s="18">
        <f>(F64+H64)/2</f>
        <v>4</v>
      </c>
      <c r="J64" s="70" t="s">
        <v>109</v>
      </c>
    </row>
    <row r="65" spans="1:10" ht="36" x14ac:dyDescent="0.3">
      <c r="A65" s="12" t="s">
        <v>122</v>
      </c>
      <c r="B65" s="13" t="s">
        <v>121</v>
      </c>
      <c r="C65" s="13" t="s">
        <v>125</v>
      </c>
      <c r="D65" s="14" t="s">
        <v>40</v>
      </c>
      <c r="E65" s="14">
        <v>500</v>
      </c>
      <c r="F65" s="17">
        <f t="shared" si="1"/>
        <v>3</v>
      </c>
      <c r="G65" s="16" t="s">
        <v>7</v>
      </c>
      <c r="H65" s="17" t="str">
        <f t="shared" si="2"/>
        <v>5</v>
      </c>
      <c r="I65" s="18">
        <f t="shared" ref="I65:I70" si="18">(F65+H65)/2</f>
        <v>4</v>
      </c>
      <c r="J65" s="70" t="s">
        <v>109</v>
      </c>
    </row>
    <row r="66" spans="1:10" ht="72" x14ac:dyDescent="0.3">
      <c r="A66" s="12" t="s">
        <v>122</v>
      </c>
      <c r="B66" s="13" t="s">
        <v>121</v>
      </c>
      <c r="C66" s="13" t="s">
        <v>126</v>
      </c>
      <c r="D66" s="14" t="s">
        <v>40</v>
      </c>
      <c r="E66" s="14">
        <v>500</v>
      </c>
      <c r="F66" s="17">
        <f t="shared" si="1"/>
        <v>3</v>
      </c>
      <c r="G66" s="16" t="s">
        <v>7</v>
      </c>
      <c r="H66" s="17" t="str">
        <f t="shared" si="2"/>
        <v>5</v>
      </c>
      <c r="I66" s="18">
        <f t="shared" si="18"/>
        <v>4</v>
      </c>
      <c r="J66" s="70" t="s">
        <v>109</v>
      </c>
    </row>
    <row r="67" spans="1:10" ht="48" x14ac:dyDescent="0.3">
      <c r="A67" s="12" t="s">
        <v>122</v>
      </c>
      <c r="B67" s="13" t="s">
        <v>121</v>
      </c>
      <c r="C67" s="13" t="s">
        <v>127</v>
      </c>
      <c r="D67" s="14" t="s">
        <v>40</v>
      </c>
      <c r="E67" s="14">
        <v>500</v>
      </c>
      <c r="F67" s="17">
        <f t="shared" si="1"/>
        <v>3</v>
      </c>
      <c r="G67" s="16" t="s">
        <v>7</v>
      </c>
      <c r="H67" s="17" t="str">
        <f t="shared" si="2"/>
        <v>5</v>
      </c>
      <c r="I67" s="18">
        <f t="shared" si="18"/>
        <v>4</v>
      </c>
      <c r="J67" s="70" t="s">
        <v>109</v>
      </c>
    </row>
    <row r="68" spans="1:10" ht="168" x14ac:dyDescent="0.3">
      <c r="A68" s="12" t="s">
        <v>122</v>
      </c>
      <c r="B68" s="13" t="s">
        <v>121</v>
      </c>
      <c r="C68" s="13" t="s">
        <v>128</v>
      </c>
      <c r="D68" s="14" t="s">
        <v>40</v>
      </c>
      <c r="E68" s="14">
        <v>500</v>
      </c>
      <c r="F68" s="17">
        <f t="shared" si="1"/>
        <v>3</v>
      </c>
      <c r="G68" s="16" t="s">
        <v>7</v>
      </c>
      <c r="H68" s="17" t="str">
        <f t="shared" si="2"/>
        <v>5</v>
      </c>
      <c r="I68" s="18">
        <f t="shared" si="18"/>
        <v>4</v>
      </c>
      <c r="J68" s="70" t="s">
        <v>109</v>
      </c>
    </row>
    <row r="69" spans="1:10" ht="24" x14ac:dyDescent="0.3">
      <c r="A69" s="12" t="s">
        <v>122</v>
      </c>
      <c r="B69" s="13" t="s">
        <v>121</v>
      </c>
      <c r="C69" s="13" t="s">
        <v>129</v>
      </c>
      <c r="D69" s="14" t="s">
        <v>40</v>
      </c>
      <c r="E69" s="14">
        <v>500</v>
      </c>
      <c r="F69" s="17">
        <f t="shared" si="1"/>
        <v>3</v>
      </c>
      <c r="G69" s="16" t="s">
        <v>7</v>
      </c>
      <c r="H69" s="17" t="str">
        <f t="shared" si="2"/>
        <v>5</v>
      </c>
      <c r="I69" s="18">
        <f t="shared" si="18"/>
        <v>4</v>
      </c>
      <c r="J69" s="70" t="s">
        <v>109</v>
      </c>
    </row>
    <row r="70" spans="1:10" ht="60" x14ac:dyDescent="0.3">
      <c r="A70" s="12" t="s">
        <v>122</v>
      </c>
      <c r="B70" s="13" t="s">
        <v>121</v>
      </c>
      <c r="C70" s="13" t="s">
        <v>130</v>
      </c>
      <c r="D70" s="14" t="s">
        <v>40</v>
      </c>
      <c r="E70" s="14">
        <v>500</v>
      </c>
      <c r="F70" s="17">
        <f t="shared" si="1"/>
        <v>3</v>
      </c>
      <c r="G70" s="16" t="s">
        <v>7</v>
      </c>
      <c r="H70" s="17" t="str">
        <f t="shared" si="2"/>
        <v>5</v>
      </c>
      <c r="I70" s="18">
        <f t="shared" si="18"/>
        <v>4</v>
      </c>
      <c r="J70" s="70" t="s">
        <v>109</v>
      </c>
    </row>
    <row r="71" spans="1:10" x14ac:dyDescent="0.3">
      <c r="A71" s="44" t="s">
        <v>132</v>
      </c>
      <c r="B71" s="45"/>
      <c r="C71" s="45"/>
      <c r="D71" s="45"/>
      <c r="E71" s="45"/>
      <c r="F71" s="45"/>
      <c r="G71" s="45"/>
      <c r="H71" s="45"/>
      <c r="I71" s="46"/>
      <c r="J71" s="1"/>
    </row>
    <row r="72" spans="1:10" ht="24" x14ac:dyDescent="0.3">
      <c r="A72" s="13" t="s">
        <v>134</v>
      </c>
      <c r="B72" s="13" t="s">
        <v>131</v>
      </c>
      <c r="C72" s="13" t="s">
        <v>133</v>
      </c>
      <c r="D72" s="14" t="s">
        <v>40</v>
      </c>
      <c r="E72" s="14">
        <v>500</v>
      </c>
      <c r="F72" s="17">
        <f t="shared" si="1"/>
        <v>3</v>
      </c>
      <c r="G72" s="16" t="s">
        <v>6</v>
      </c>
      <c r="H72" s="17" t="str">
        <f t="shared" si="2"/>
        <v>1</v>
      </c>
      <c r="I72" s="23">
        <f>(F72+H72)/2</f>
        <v>2</v>
      </c>
      <c r="J72" s="68" t="s">
        <v>107</v>
      </c>
    </row>
    <row r="73" spans="1:10" ht="15" customHeight="1" x14ac:dyDescent="0.3">
      <c r="A73" s="44" t="s">
        <v>135</v>
      </c>
      <c r="B73" s="45"/>
      <c r="C73" s="45"/>
      <c r="D73" s="45"/>
      <c r="E73" s="45"/>
      <c r="F73" s="45"/>
      <c r="G73" s="45"/>
      <c r="H73" s="45"/>
      <c r="I73" s="46"/>
      <c r="J73" s="27"/>
    </row>
    <row r="74" spans="1:10" x14ac:dyDescent="0.3">
      <c r="A74" s="12" t="s">
        <v>155</v>
      </c>
      <c r="B74" s="13" t="s">
        <v>14</v>
      </c>
      <c r="C74" s="13" t="s">
        <v>136</v>
      </c>
      <c r="D74" s="14"/>
      <c r="E74" s="14">
        <v>600</v>
      </c>
      <c r="F74" s="17">
        <f t="shared" si="1"/>
        <v>3</v>
      </c>
      <c r="G74" s="16" t="s">
        <v>7</v>
      </c>
      <c r="H74" s="17" t="str">
        <f t="shared" si="2"/>
        <v>5</v>
      </c>
      <c r="I74" s="23">
        <f t="shared" ref="I74:I92" si="19">(F74+H74)/2</f>
        <v>4</v>
      </c>
      <c r="J74" s="70" t="s">
        <v>109</v>
      </c>
    </row>
    <row r="75" spans="1:10" x14ac:dyDescent="0.3">
      <c r="A75" s="12" t="s">
        <v>155</v>
      </c>
      <c r="B75" s="13" t="s">
        <v>14</v>
      </c>
      <c r="C75" s="13" t="s">
        <v>137</v>
      </c>
      <c r="D75" s="14"/>
      <c r="E75" s="14">
        <v>800</v>
      </c>
      <c r="F75" s="17">
        <f t="shared" si="1"/>
        <v>4</v>
      </c>
      <c r="G75" s="16" t="s">
        <v>7</v>
      </c>
      <c r="H75" s="17" t="str">
        <f t="shared" si="2"/>
        <v>5</v>
      </c>
      <c r="I75" s="23">
        <f t="shared" si="19"/>
        <v>4.5</v>
      </c>
      <c r="J75" s="71" t="s">
        <v>27</v>
      </c>
    </row>
    <row r="76" spans="1:10" x14ac:dyDescent="0.3">
      <c r="A76" s="12" t="s">
        <v>155</v>
      </c>
      <c r="B76" s="13" t="s">
        <v>14</v>
      </c>
      <c r="C76" s="13" t="s">
        <v>138</v>
      </c>
      <c r="D76" s="14"/>
      <c r="E76" s="14">
        <v>500</v>
      </c>
      <c r="F76" s="17">
        <f t="shared" si="1"/>
        <v>3</v>
      </c>
      <c r="G76" s="16" t="s">
        <v>6</v>
      </c>
      <c r="H76" s="17" t="str">
        <f t="shared" si="2"/>
        <v>1</v>
      </c>
      <c r="I76" s="23">
        <f t="shared" si="19"/>
        <v>2</v>
      </c>
      <c r="J76" s="68" t="s">
        <v>107</v>
      </c>
    </row>
    <row r="77" spans="1:10" x14ac:dyDescent="0.3">
      <c r="A77" s="12" t="s">
        <v>155</v>
      </c>
      <c r="B77" s="13" t="s">
        <v>14</v>
      </c>
      <c r="C77" s="13" t="s">
        <v>139</v>
      </c>
      <c r="D77" s="14"/>
      <c r="E77" s="14">
        <v>600</v>
      </c>
      <c r="F77" s="17">
        <f t="shared" si="1"/>
        <v>3</v>
      </c>
      <c r="G77" s="16" t="s">
        <v>6</v>
      </c>
      <c r="H77" s="17" t="str">
        <f t="shared" si="2"/>
        <v>1</v>
      </c>
      <c r="I77" s="23">
        <f t="shared" si="19"/>
        <v>2</v>
      </c>
      <c r="J77" s="68" t="s">
        <v>107</v>
      </c>
    </row>
    <row r="78" spans="1:10" x14ac:dyDescent="0.3">
      <c r="A78" s="12" t="s">
        <v>155</v>
      </c>
      <c r="B78" s="13" t="s">
        <v>14</v>
      </c>
      <c r="C78" s="13" t="s">
        <v>140</v>
      </c>
      <c r="D78" s="14"/>
      <c r="E78" s="14">
        <v>1000</v>
      </c>
      <c r="F78" s="17">
        <f t="shared" si="1"/>
        <v>5</v>
      </c>
      <c r="G78" s="16" t="s">
        <v>6</v>
      </c>
      <c r="H78" s="17" t="str">
        <f t="shared" si="2"/>
        <v>1</v>
      </c>
      <c r="I78" s="23">
        <f t="shared" si="19"/>
        <v>3</v>
      </c>
      <c r="J78" s="69" t="s">
        <v>23</v>
      </c>
    </row>
    <row r="79" spans="1:10" ht="24" x14ac:dyDescent="0.3">
      <c r="A79" s="12" t="s">
        <v>155</v>
      </c>
      <c r="B79" s="13" t="s">
        <v>14</v>
      </c>
      <c r="C79" s="13" t="s">
        <v>141</v>
      </c>
      <c r="D79" s="14"/>
      <c r="E79" s="14">
        <v>250</v>
      </c>
      <c r="F79" s="17">
        <f t="shared" si="1"/>
        <v>2</v>
      </c>
      <c r="G79" s="16" t="s">
        <v>6</v>
      </c>
      <c r="H79" s="17" t="str">
        <f t="shared" si="2"/>
        <v>1</v>
      </c>
      <c r="I79" s="23">
        <f t="shared" si="19"/>
        <v>1.5</v>
      </c>
      <c r="J79" s="68" t="s">
        <v>107</v>
      </c>
    </row>
    <row r="80" spans="1:10" ht="24" x14ac:dyDescent="0.3">
      <c r="A80" s="12" t="s">
        <v>155</v>
      </c>
      <c r="B80" s="13" t="s">
        <v>14</v>
      </c>
      <c r="C80" s="13" t="s">
        <v>142</v>
      </c>
      <c r="D80" s="14"/>
      <c r="E80" s="14">
        <v>250</v>
      </c>
      <c r="F80" s="17">
        <f t="shared" si="1"/>
        <v>2</v>
      </c>
      <c r="G80" s="16" t="s">
        <v>6</v>
      </c>
      <c r="H80" s="17" t="str">
        <f t="shared" si="2"/>
        <v>1</v>
      </c>
      <c r="I80" s="23">
        <f t="shared" si="19"/>
        <v>1.5</v>
      </c>
      <c r="J80" s="68" t="s">
        <v>107</v>
      </c>
    </row>
    <row r="81" spans="1:10" ht="36" x14ac:dyDescent="0.3">
      <c r="A81" s="12" t="s">
        <v>155</v>
      </c>
      <c r="B81" s="13" t="s">
        <v>14</v>
      </c>
      <c r="C81" s="13" t="s">
        <v>143</v>
      </c>
      <c r="D81" s="14"/>
      <c r="E81" s="14">
        <v>250</v>
      </c>
      <c r="F81" s="17">
        <f t="shared" si="1"/>
        <v>2</v>
      </c>
      <c r="G81" s="16" t="s">
        <v>6</v>
      </c>
      <c r="H81" s="17" t="str">
        <f t="shared" si="2"/>
        <v>1</v>
      </c>
      <c r="I81" s="23">
        <f t="shared" si="19"/>
        <v>1.5</v>
      </c>
      <c r="J81" s="68" t="s">
        <v>107</v>
      </c>
    </row>
    <row r="82" spans="1:10" ht="36" x14ac:dyDescent="0.3">
      <c r="A82" s="12" t="s">
        <v>155</v>
      </c>
      <c r="B82" s="13" t="s">
        <v>14</v>
      </c>
      <c r="C82" s="13" t="s">
        <v>144</v>
      </c>
      <c r="D82" s="14"/>
      <c r="E82" s="14">
        <v>250</v>
      </c>
      <c r="F82" s="17">
        <f t="shared" si="1"/>
        <v>2</v>
      </c>
      <c r="G82" s="16" t="s">
        <v>7</v>
      </c>
      <c r="H82" s="17" t="str">
        <f t="shared" si="2"/>
        <v>5</v>
      </c>
      <c r="I82" s="23">
        <f t="shared" si="19"/>
        <v>3.5</v>
      </c>
      <c r="J82" s="70" t="s">
        <v>109</v>
      </c>
    </row>
    <row r="83" spans="1:10" x14ac:dyDescent="0.3">
      <c r="A83" s="12" t="s">
        <v>155</v>
      </c>
      <c r="B83" s="13" t="s">
        <v>14</v>
      </c>
      <c r="C83" s="13" t="s">
        <v>145</v>
      </c>
      <c r="D83" s="14"/>
      <c r="E83" s="14">
        <v>300</v>
      </c>
      <c r="F83" s="17">
        <f t="shared" si="1"/>
        <v>2</v>
      </c>
      <c r="G83" s="16" t="s">
        <v>7</v>
      </c>
      <c r="H83" s="17" t="str">
        <f t="shared" si="2"/>
        <v>5</v>
      </c>
      <c r="I83" s="23">
        <f t="shared" si="19"/>
        <v>3.5</v>
      </c>
      <c r="J83" s="70" t="s">
        <v>109</v>
      </c>
    </row>
    <row r="84" spans="1:10" ht="24" x14ac:dyDescent="0.3">
      <c r="A84" s="12" t="s">
        <v>155</v>
      </c>
      <c r="B84" s="13" t="s">
        <v>14</v>
      </c>
      <c r="C84" s="13" t="s">
        <v>146</v>
      </c>
      <c r="D84" s="14"/>
      <c r="E84" s="14">
        <v>250</v>
      </c>
      <c r="F84" s="17">
        <f t="shared" si="1"/>
        <v>2</v>
      </c>
      <c r="G84" s="16" t="s">
        <v>6</v>
      </c>
      <c r="H84" s="17" t="str">
        <f t="shared" si="2"/>
        <v>1</v>
      </c>
      <c r="I84" s="23">
        <f t="shared" si="19"/>
        <v>1.5</v>
      </c>
      <c r="J84" s="68" t="s">
        <v>107</v>
      </c>
    </row>
    <row r="85" spans="1:10" x14ac:dyDescent="0.3">
      <c r="A85" s="12" t="s">
        <v>155</v>
      </c>
      <c r="B85" s="13" t="s">
        <v>14</v>
      </c>
      <c r="C85" s="13" t="s">
        <v>147</v>
      </c>
      <c r="D85" s="14"/>
      <c r="E85" s="14">
        <v>250</v>
      </c>
      <c r="F85" s="17">
        <f t="shared" si="1"/>
        <v>2</v>
      </c>
      <c r="G85" s="16" t="s">
        <v>6</v>
      </c>
      <c r="H85" s="17" t="str">
        <f t="shared" si="2"/>
        <v>1</v>
      </c>
      <c r="I85" s="23">
        <f t="shared" si="19"/>
        <v>1.5</v>
      </c>
      <c r="J85" s="68" t="s">
        <v>107</v>
      </c>
    </row>
    <row r="86" spans="1:10" ht="24" x14ac:dyDescent="0.3">
      <c r="A86" s="12" t="s">
        <v>155</v>
      </c>
      <c r="B86" s="13" t="s">
        <v>14</v>
      </c>
      <c r="C86" s="13" t="s">
        <v>148</v>
      </c>
      <c r="D86" s="14"/>
      <c r="E86" s="14">
        <v>250</v>
      </c>
      <c r="F86" s="17">
        <f t="shared" si="1"/>
        <v>2</v>
      </c>
      <c r="G86" s="16" t="s">
        <v>6</v>
      </c>
      <c r="H86" s="17" t="str">
        <f t="shared" si="2"/>
        <v>1</v>
      </c>
      <c r="I86" s="23">
        <f t="shared" si="19"/>
        <v>1.5</v>
      </c>
      <c r="J86" s="68" t="s">
        <v>107</v>
      </c>
    </row>
    <row r="87" spans="1:10" ht="24" x14ac:dyDescent="0.3">
      <c r="A87" s="12" t="s">
        <v>155</v>
      </c>
      <c r="B87" s="13" t="s">
        <v>14</v>
      </c>
      <c r="C87" s="13" t="s">
        <v>149</v>
      </c>
      <c r="D87" s="14"/>
      <c r="E87" s="14">
        <v>800</v>
      </c>
      <c r="F87" s="17">
        <f t="shared" si="1"/>
        <v>4</v>
      </c>
      <c r="G87" s="16" t="s">
        <v>7</v>
      </c>
      <c r="H87" s="17" t="str">
        <f t="shared" si="2"/>
        <v>5</v>
      </c>
      <c r="I87" s="23">
        <f t="shared" si="19"/>
        <v>4.5</v>
      </c>
      <c r="J87" s="71" t="s">
        <v>27</v>
      </c>
    </row>
    <row r="88" spans="1:10" ht="60" x14ac:dyDescent="0.3">
      <c r="A88" s="12" t="s">
        <v>155</v>
      </c>
      <c r="B88" s="13" t="s">
        <v>14</v>
      </c>
      <c r="C88" s="13" t="s">
        <v>150</v>
      </c>
      <c r="D88" s="14"/>
      <c r="E88" s="14">
        <v>300</v>
      </c>
      <c r="F88" s="17">
        <f t="shared" si="1"/>
        <v>2</v>
      </c>
      <c r="G88" s="16" t="s">
        <v>6</v>
      </c>
      <c r="H88" s="17" t="str">
        <f t="shared" si="2"/>
        <v>1</v>
      </c>
      <c r="I88" s="23">
        <f t="shared" si="19"/>
        <v>1.5</v>
      </c>
      <c r="J88" s="68" t="s">
        <v>107</v>
      </c>
    </row>
    <row r="89" spans="1:10" x14ac:dyDescent="0.3">
      <c r="A89" s="12" t="s">
        <v>155</v>
      </c>
      <c r="B89" s="13" t="s">
        <v>14</v>
      </c>
      <c r="C89" s="13" t="s">
        <v>151</v>
      </c>
      <c r="D89" s="14"/>
      <c r="E89" s="14">
        <v>250</v>
      </c>
      <c r="F89" s="17">
        <f t="shared" si="1"/>
        <v>2</v>
      </c>
      <c r="G89" s="16" t="s">
        <v>6</v>
      </c>
      <c r="H89" s="17" t="str">
        <f t="shared" si="2"/>
        <v>1</v>
      </c>
      <c r="I89" s="23">
        <f t="shared" si="19"/>
        <v>1.5</v>
      </c>
      <c r="J89" s="26"/>
    </row>
    <row r="90" spans="1:10" x14ac:dyDescent="0.3">
      <c r="A90" s="12" t="s">
        <v>155</v>
      </c>
      <c r="B90" s="13" t="s">
        <v>14</v>
      </c>
      <c r="C90" s="13" t="s">
        <v>152</v>
      </c>
      <c r="D90" s="14"/>
      <c r="E90" s="14">
        <v>300</v>
      </c>
      <c r="F90" s="17">
        <f t="shared" si="1"/>
        <v>2</v>
      </c>
      <c r="G90" s="16" t="s">
        <v>7</v>
      </c>
      <c r="H90" s="17" t="str">
        <f t="shared" si="2"/>
        <v>5</v>
      </c>
      <c r="I90" s="23">
        <f t="shared" si="19"/>
        <v>3.5</v>
      </c>
      <c r="J90" s="70" t="s">
        <v>109</v>
      </c>
    </row>
    <row r="91" spans="1:10" x14ac:dyDescent="0.3">
      <c r="A91" s="12" t="s">
        <v>155</v>
      </c>
      <c r="B91" s="13" t="s">
        <v>14</v>
      </c>
      <c r="C91" s="13" t="s">
        <v>153</v>
      </c>
      <c r="D91" s="14"/>
      <c r="E91" s="14">
        <v>250</v>
      </c>
      <c r="F91" s="17">
        <f t="shared" si="1"/>
        <v>2</v>
      </c>
      <c r="G91" s="16" t="s">
        <v>6</v>
      </c>
      <c r="H91" s="17" t="str">
        <f t="shared" si="2"/>
        <v>1</v>
      </c>
      <c r="I91" s="23">
        <f t="shared" si="19"/>
        <v>1.5</v>
      </c>
      <c r="J91" s="68" t="s">
        <v>107</v>
      </c>
    </row>
    <row r="92" spans="1:10" x14ac:dyDescent="0.3">
      <c r="A92" s="12" t="s">
        <v>155</v>
      </c>
      <c r="B92" s="13" t="s">
        <v>14</v>
      </c>
      <c r="C92" s="13" t="s">
        <v>154</v>
      </c>
      <c r="D92" s="14"/>
      <c r="E92" s="14">
        <v>250</v>
      </c>
      <c r="F92" s="17">
        <f t="shared" si="1"/>
        <v>2</v>
      </c>
      <c r="G92" s="16" t="s">
        <v>6</v>
      </c>
      <c r="H92" s="17" t="str">
        <f t="shared" si="2"/>
        <v>1</v>
      </c>
      <c r="I92" s="23">
        <f t="shared" si="19"/>
        <v>1.5</v>
      </c>
      <c r="J92" s="68" t="s">
        <v>107</v>
      </c>
    </row>
    <row r="93" spans="1:10" ht="15" customHeight="1" x14ac:dyDescent="0.3">
      <c r="A93" s="44" t="s">
        <v>157</v>
      </c>
      <c r="B93" s="45"/>
      <c r="C93" s="45"/>
      <c r="D93" s="45"/>
      <c r="E93" s="45"/>
      <c r="F93" s="45"/>
      <c r="G93" s="45"/>
      <c r="H93" s="45"/>
      <c r="I93" s="46"/>
      <c r="J93" s="26"/>
    </row>
    <row r="94" spans="1:10" ht="25.8" x14ac:dyDescent="0.3">
      <c r="A94" s="12" t="s">
        <v>156</v>
      </c>
      <c r="B94" s="13" t="s">
        <v>15</v>
      </c>
      <c r="C94" s="13" t="s">
        <v>158</v>
      </c>
      <c r="D94" s="14" t="s">
        <v>40</v>
      </c>
      <c r="E94" s="14">
        <v>500</v>
      </c>
      <c r="F94" s="17">
        <f t="shared" si="1"/>
        <v>3</v>
      </c>
      <c r="G94" s="16" t="s">
        <v>5</v>
      </c>
      <c r="H94" s="28" t="str">
        <f t="shared" si="2"/>
        <v>4</v>
      </c>
      <c r="I94" s="18">
        <f>(F94+H94)/2</f>
        <v>3.5</v>
      </c>
      <c r="J94" s="70" t="s">
        <v>109</v>
      </c>
    </row>
    <row r="95" spans="1:10" ht="25.8" x14ac:dyDescent="0.3">
      <c r="A95" s="12" t="s">
        <v>156</v>
      </c>
      <c r="B95" s="13" t="s">
        <v>15</v>
      </c>
      <c r="C95" s="13" t="s">
        <v>159</v>
      </c>
      <c r="D95" s="14" t="s">
        <v>40</v>
      </c>
      <c r="E95" s="14">
        <v>500</v>
      </c>
      <c r="F95" s="17">
        <f t="shared" si="1"/>
        <v>3</v>
      </c>
      <c r="G95" s="16" t="s">
        <v>5</v>
      </c>
      <c r="H95" s="28" t="str">
        <f t="shared" si="2"/>
        <v>4</v>
      </c>
      <c r="I95" s="18">
        <f t="shared" ref="I95:I98" si="20">(F95+H95)/2</f>
        <v>3.5</v>
      </c>
      <c r="J95" s="70" t="s">
        <v>109</v>
      </c>
    </row>
    <row r="96" spans="1:10" ht="25.8" x14ac:dyDescent="0.3">
      <c r="A96" s="12" t="s">
        <v>156</v>
      </c>
      <c r="B96" s="13" t="s">
        <v>15</v>
      </c>
      <c r="C96" s="13" t="s">
        <v>160</v>
      </c>
      <c r="D96" s="14" t="s">
        <v>40</v>
      </c>
      <c r="E96" s="14">
        <v>500</v>
      </c>
      <c r="F96" s="17">
        <f t="shared" si="1"/>
        <v>3</v>
      </c>
      <c r="G96" s="16" t="s">
        <v>5</v>
      </c>
      <c r="H96" s="28" t="str">
        <f t="shared" si="2"/>
        <v>4</v>
      </c>
      <c r="I96" s="18">
        <f t="shared" si="20"/>
        <v>3.5</v>
      </c>
      <c r="J96" s="70" t="s">
        <v>109</v>
      </c>
    </row>
    <row r="97" spans="1:10" ht="25.8" x14ac:dyDescent="0.3">
      <c r="A97" s="12" t="s">
        <v>156</v>
      </c>
      <c r="B97" s="13" t="s">
        <v>15</v>
      </c>
      <c r="C97" s="13" t="s">
        <v>161</v>
      </c>
      <c r="D97" s="14" t="s">
        <v>40</v>
      </c>
      <c r="E97" s="14">
        <v>400</v>
      </c>
      <c r="F97" s="17">
        <f t="shared" si="1"/>
        <v>2</v>
      </c>
      <c r="G97" s="16" t="s">
        <v>5</v>
      </c>
      <c r="H97" s="28" t="str">
        <f t="shared" si="2"/>
        <v>4</v>
      </c>
      <c r="I97" s="18">
        <f t="shared" si="20"/>
        <v>3</v>
      </c>
      <c r="J97" s="69" t="s">
        <v>23</v>
      </c>
    </row>
    <row r="98" spans="1:10" ht="25.8" x14ac:dyDescent="0.3">
      <c r="A98" s="12" t="s">
        <v>156</v>
      </c>
      <c r="B98" s="13" t="s">
        <v>15</v>
      </c>
      <c r="C98" s="13" t="s">
        <v>162</v>
      </c>
      <c r="D98" s="14" t="s">
        <v>40</v>
      </c>
      <c r="E98" s="14">
        <v>400</v>
      </c>
      <c r="F98" s="17">
        <f t="shared" si="1"/>
        <v>2</v>
      </c>
      <c r="G98" s="16" t="s">
        <v>5</v>
      </c>
      <c r="H98" s="28" t="str">
        <f t="shared" si="2"/>
        <v>4</v>
      </c>
      <c r="I98" s="18">
        <f t="shared" si="20"/>
        <v>3</v>
      </c>
      <c r="J98" s="69" t="s">
        <v>23</v>
      </c>
    </row>
    <row r="219" spans="2:7" ht="18" x14ac:dyDescent="0.35">
      <c r="B219" s="4" t="s">
        <v>16</v>
      </c>
      <c r="C219" s="4"/>
      <c r="D219" s="2"/>
      <c r="E219" s="2"/>
      <c r="F219" s="2"/>
      <c r="G219" s="1"/>
    </row>
    <row r="220" spans="2:7" ht="18" x14ac:dyDescent="0.35">
      <c r="B220" s="5"/>
      <c r="C220" s="5"/>
      <c r="D220" s="2"/>
      <c r="E220" s="2"/>
      <c r="F220" s="2"/>
      <c r="G220" s="1"/>
    </row>
    <row r="221" spans="2:7" ht="18" x14ac:dyDescent="0.35">
      <c r="B221" s="5" t="s">
        <v>17</v>
      </c>
      <c r="C221" s="5"/>
      <c r="D221" s="2"/>
      <c r="E221" s="2"/>
      <c r="F221" s="2"/>
      <c r="G221" s="1"/>
    </row>
    <row r="222" spans="2:7" ht="18" x14ac:dyDescent="0.35">
      <c r="B222" s="6" t="s">
        <v>18</v>
      </c>
      <c r="C222" s="6"/>
      <c r="D222" s="2"/>
      <c r="E222" s="2"/>
      <c r="F222" s="2"/>
      <c r="G222" s="1"/>
    </row>
    <row r="223" spans="2:7" ht="18" x14ac:dyDescent="0.35">
      <c r="B223" s="6" t="s">
        <v>20</v>
      </c>
      <c r="C223" s="6"/>
      <c r="D223" s="2"/>
      <c r="E223" s="2"/>
      <c r="F223" s="2"/>
      <c r="G223" s="1"/>
    </row>
    <row r="224" spans="2:7" ht="18" x14ac:dyDescent="0.35">
      <c r="B224" s="6" t="s">
        <v>22</v>
      </c>
      <c r="C224" s="6"/>
      <c r="D224" s="2"/>
      <c r="E224" s="2"/>
      <c r="F224" s="2"/>
      <c r="G224" s="1"/>
    </row>
    <row r="225" spans="2:7" ht="18" x14ac:dyDescent="0.35">
      <c r="B225" s="6" t="s">
        <v>24</v>
      </c>
      <c r="C225" s="6"/>
      <c r="D225" s="2"/>
      <c r="E225" s="2"/>
      <c r="F225" s="2"/>
      <c r="G225" s="1"/>
    </row>
    <row r="226" spans="2:7" ht="18" x14ac:dyDescent="0.35">
      <c r="B226" s="6" t="s">
        <v>26</v>
      </c>
      <c r="C226" s="6"/>
      <c r="D226" s="2"/>
      <c r="E226" s="2"/>
      <c r="F226" s="2"/>
      <c r="G226" s="1"/>
    </row>
    <row r="227" spans="2:7" x14ac:dyDescent="0.3">
      <c r="B227" s="3"/>
      <c r="C227" s="3"/>
      <c r="D227" s="2"/>
      <c r="E227" s="2"/>
      <c r="F227" s="2"/>
      <c r="G227" s="1"/>
    </row>
    <row r="228" spans="2:7" ht="18" x14ac:dyDescent="0.35">
      <c r="B228" s="5" t="s">
        <v>28</v>
      </c>
      <c r="C228" s="5"/>
      <c r="D228" s="2"/>
      <c r="E228" s="2"/>
      <c r="F228" s="2"/>
      <c r="G228" s="1"/>
    </row>
    <row r="229" spans="2:7" ht="18" x14ac:dyDescent="0.35">
      <c r="B229" s="5"/>
      <c r="C229" s="5"/>
      <c r="D229" s="2"/>
      <c r="E229" s="2"/>
      <c r="F229" s="2"/>
      <c r="G229" s="1"/>
    </row>
    <row r="230" spans="2:7" ht="18" x14ac:dyDescent="0.35">
      <c r="B230" s="6" t="s">
        <v>6</v>
      </c>
      <c r="C230" s="6"/>
      <c r="D230" s="2"/>
      <c r="E230" s="2"/>
      <c r="F230" s="2"/>
      <c r="G230" s="1"/>
    </row>
    <row r="231" spans="2:7" ht="18" x14ac:dyDescent="0.35">
      <c r="B231" s="6" t="s">
        <v>29</v>
      </c>
      <c r="C231" s="6"/>
      <c r="D231" s="2"/>
      <c r="E231" s="2"/>
      <c r="F231" s="2"/>
      <c r="G231" s="1"/>
    </row>
    <row r="232" spans="2:7" ht="18" x14ac:dyDescent="0.35">
      <c r="B232" s="6" t="s">
        <v>30</v>
      </c>
      <c r="C232" s="6"/>
      <c r="D232" s="2"/>
      <c r="E232" s="2"/>
      <c r="F232" s="2"/>
      <c r="G232" s="1"/>
    </row>
    <row r="233" spans="2:7" ht="18" x14ac:dyDescent="0.35">
      <c r="B233" s="6" t="s">
        <v>31</v>
      </c>
      <c r="C233" s="6"/>
      <c r="D233" s="2"/>
      <c r="E233" s="2"/>
      <c r="F233" s="2"/>
      <c r="G233" s="1"/>
    </row>
    <row r="234" spans="2:7" ht="18" x14ac:dyDescent="0.35">
      <c r="B234" s="6" t="s">
        <v>32</v>
      </c>
      <c r="C234" s="6"/>
      <c r="D234" s="2"/>
      <c r="E234" s="2"/>
      <c r="F234" s="2"/>
      <c r="G234" s="1"/>
    </row>
    <row r="235" spans="2:7" x14ac:dyDescent="0.3">
      <c r="B235" s="3"/>
      <c r="C235" s="3"/>
      <c r="D235" s="2"/>
      <c r="E235" s="2"/>
      <c r="F235" s="2"/>
      <c r="G235" s="1"/>
    </row>
    <row r="236" spans="2:7" ht="18" x14ac:dyDescent="0.35">
      <c r="B236" s="4" t="s">
        <v>33</v>
      </c>
      <c r="C236" s="4"/>
      <c r="D236" s="2"/>
      <c r="E236" s="2"/>
      <c r="F236" s="2"/>
      <c r="G236" s="1"/>
    </row>
    <row r="237" spans="2:7" ht="18" x14ac:dyDescent="0.35">
      <c r="B237" s="5" t="s">
        <v>34</v>
      </c>
      <c r="C237" s="5"/>
      <c r="D237" s="2"/>
      <c r="E237" s="2"/>
      <c r="F237" s="2"/>
      <c r="G237" s="1"/>
    </row>
    <row r="238" spans="2:7" ht="18" x14ac:dyDescent="0.35">
      <c r="B238" s="5" t="s">
        <v>35</v>
      </c>
      <c r="C238" s="5"/>
      <c r="D238" s="2"/>
      <c r="E238" s="2"/>
      <c r="F238" s="2"/>
      <c r="G238" s="1"/>
    </row>
    <row r="239" spans="2:7" ht="18" x14ac:dyDescent="0.35">
      <c r="B239" s="5" t="s">
        <v>36</v>
      </c>
      <c r="C239" s="5"/>
      <c r="D239" s="2"/>
      <c r="E239" s="2"/>
      <c r="F239" s="2"/>
      <c r="G239" s="1"/>
    </row>
    <row r="240" spans="2:7" ht="18" x14ac:dyDescent="0.35">
      <c r="B240" s="5" t="s">
        <v>37</v>
      </c>
      <c r="C240" s="5"/>
      <c r="D240" s="2"/>
      <c r="E240" s="2"/>
      <c r="F240" s="2"/>
      <c r="G240" s="1"/>
    </row>
    <row r="241" spans="2:7" ht="18" x14ac:dyDescent="0.35">
      <c r="B241" s="5" t="s">
        <v>38</v>
      </c>
      <c r="C241" s="5"/>
      <c r="D241" s="2"/>
      <c r="E241" s="2"/>
      <c r="F241" s="2"/>
      <c r="G241" s="1"/>
    </row>
    <row r="242" spans="2:7" x14ac:dyDescent="0.3">
      <c r="B242" s="3"/>
      <c r="C242" s="3"/>
      <c r="D242" s="2"/>
      <c r="E242" s="2"/>
      <c r="F242" s="2"/>
      <c r="G242" s="1"/>
    </row>
  </sheetData>
  <autoFilter ref="A1:J98" xr:uid="{00000000-0001-0000-0400-000000000000}"/>
  <mergeCells count="12">
    <mergeCell ref="A93:I93"/>
    <mergeCell ref="A2:I2"/>
    <mergeCell ref="A9:I9"/>
    <mergeCell ref="A22:I22"/>
    <mergeCell ref="A27:I27"/>
    <mergeCell ref="A73:I73"/>
    <mergeCell ref="A39:I39"/>
    <mergeCell ref="A41:I41"/>
    <mergeCell ref="A54:I54"/>
    <mergeCell ref="A58:I58"/>
    <mergeCell ref="A63:I63"/>
    <mergeCell ref="A71:I71"/>
  </mergeCells>
  <phoneticPr fontId="11" type="noConversion"/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D4093-201D-4B92-85D3-71252CB35F34}">
  <dimension ref="B9:L182"/>
  <sheetViews>
    <sheetView tabSelected="1" topLeftCell="A16" workbookViewId="0">
      <selection activeCell="O19" sqref="O19"/>
    </sheetView>
  </sheetViews>
  <sheetFormatPr defaultRowHeight="14.4" x14ac:dyDescent="0.3"/>
  <cols>
    <col min="12" max="12" width="18.6640625" customWidth="1"/>
  </cols>
  <sheetData>
    <row r="9" spans="2:4" x14ac:dyDescent="0.3">
      <c r="B9" s="29" t="s">
        <v>169</v>
      </c>
      <c r="C9" s="47" t="s">
        <v>165</v>
      </c>
      <c r="D9" s="47"/>
    </row>
    <row r="10" spans="2:4" x14ac:dyDescent="0.3">
      <c r="B10" s="39" t="s">
        <v>170</v>
      </c>
      <c r="C10" s="54" t="s">
        <v>166</v>
      </c>
      <c r="D10" s="54"/>
    </row>
    <row r="11" spans="2:4" x14ac:dyDescent="0.3">
      <c r="B11" s="40" t="s">
        <v>171</v>
      </c>
      <c r="C11" s="55" t="s">
        <v>167</v>
      </c>
      <c r="D11" s="55"/>
    </row>
    <row r="12" spans="2:4" x14ac:dyDescent="0.3">
      <c r="B12" s="41">
        <v>3</v>
      </c>
      <c r="C12" s="56" t="s">
        <v>168</v>
      </c>
      <c r="D12" s="56"/>
    </row>
    <row r="13" spans="2:4" x14ac:dyDescent="0.3">
      <c r="B13" s="42" t="s">
        <v>172</v>
      </c>
      <c r="C13" s="57" t="s">
        <v>174</v>
      </c>
      <c r="D13" s="57"/>
    </row>
    <row r="14" spans="2:4" x14ac:dyDescent="0.3">
      <c r="B14" s="43" t="s">
        <v>173</v>
      </c>
      <c r="C14" s="58" t="s">
        <v>175</v>
      </c>
      <c r="D14" s="58"/>
    </row>
    <row r="15" spans="2:4" x14ac:dyDescent="0.3">
      <c r="B15" s="38"/>
      <c r="C15" s="59"/>
      <c r="D15" s="59"/>
    </row>
    <row r="20" spans="2:12" x14ac:dyDescent="0.3">
      <c r="B20" s="66" t="s">
        <v>163</v>
      </c>
      <c r="C20" s="66"/>
      <c r="D20" s="66"/>
      <c r="E20" s="66"/>
      <c r="F20" s="66"/>
      <c r="G20" s="66"/>
      <c r="H20" s="66"/>
      <c r="I20" s="66"/>
      <c r="J20" s="66"/>
      <c r="K20" s="66" t="s">
        <v>164</v>
      </c>
      <c r="L20" s="66"/>
    </row>
    <row r="21" spans="2:12" ht="24.9" customHeight="1" x14ac:dyDescent="0.3">
      <c r="B21" s="60" t="s">
        <v>86</v>
      </c>
      <c r="C21" s="61"/>
      <c r="D21" s="61"/>
      <c r="E21" s="61"/>
      <c r="F21" s="61"/>
      <c r="G21" s="61"/>
      <c r="H21" s="61"/>
      <c r="I21" s="61"/>
      <c r="J21" s="62"/>
      <c r="K21" s="32">
        <v>3.5</v>
      </c>
      <c r="L21" s="33" t="str">
        <f>'REATI 231'!J3</f>
        <v>Medio-Alto</v>
      </c>
    </row>
    <row r="22" spans="2:12" ht="24.9" customHeight="1" x14ac:dyDescent="0.3">
      <c r="B22" s="60" t="s">
        <v>85</v>
      </c>
      <c r="C22" s="61"/>
      <c r="D22" s="61"/>
      <c r="E22" s="61"/>
      <c r="F22" s="61"/>
      <c r="G22" s="61"/>
      <c r="H22" s="61"/>
      <c r="I22" s="61"/>
      <c r="J22" s="62"/>
      <c r="K22" s="34">
        <v>3.5</v>
      </c>
      <c r="L22" s="33" t="s">
        <v>25</v>
      </c>
    </row>
    <row r="23" spans="2:12" ht="24.9" customHeight="1" x14ac:dyDescent="0.3">
      <c r="B23" s="63" t="s">
        <v>84</v>
      </c>
      <c r="C23" s="64"/>
      <c r="D23" s="64"/>
      <c r="E23" s="64"/>
      <c r="F23" s="64"/>
      <c r="G23" s="64"/>
      <c r="H23" s="64"/>
      <c r="I23" s="64"/>
      <c r="J23" s="65"/>
      <c r="K23" s="35">
        <v>4.9000000000000004</v>
      </c>
      <c r="L23" s="35" t="s">
        <v>27</v>
      </c>
    </row>
    <row r="24" spans="2:12" ht="24.9" customHeight="1" x14ac:dyDescent="0.3">
      <c r="B24" s="60" t="s">
        <v>83</v>
      </c>
      <c r="C24" s="61"/>
      <c r="D24" s="61"/>
      <c r="E24" s="61"/>
      <c r="F24" s="61"/>
      <c r="G24" s="61"/>
      <c r="H24" s="61"/>
      <c r="I24" s="61"/>
      <c r="J24" s="62"/>
      <c r="K24" s="33">
        <v>4</v>
      </c>
      <c r="L24" s="33" t="s">
        <v>25</v>
      </c>
    </row>
    <row r="25" spans="2:12" ht="24.9" customHeight="1" x14ac:dyDescent="0.3">
      <c r="B25" s="48" t="s">
        <v>88</v>
      </c>
      <c r="C25" s="49"/>
      <c r="D25" s="49"/>
      <c r="E25" s="49"/>
      <c r="F25" s="49"/>
      <c r="G25" s="49"/>
      <c r="H25" s="49"/>
      <c r="I25" s="49"/>
      <c r="J25" s="50"/>
      <c r="K25" s="36">
        <f>'REATI 231'!I40</f>
        <v>2</v>
      </c>
      <c r="L25" s="36" t="s">
        <v>21</v>
      </c>
    </row>
    <row r="26" spans="2:12" ht="24.9" customHeight="1" x14ac:dyDescent="0.3">
      <c r="B26" s="48" t="s">
        <v>92</v>
      </c>
      <c r="C26" s="49"/>
      <c r="D26" s="49"/>
      <c r="E26" s="49"/>
      <c r="F26" s="49"/>
      <c r="G26" s="49"/>
      <c r="H26" s="49"/>
      <c r="I26" s="49"/>
      <c r="J26" s="50"/>
      <c r="K26" s="36">
        <v>2.2000000000000002</v>
      </c>
      <c r="L26" s="36" t="s">
        <v>21</v>
      </c>
    </row>
    <row r="27" spans="2:12" ht="24.9" customHeight="1" x14ac:dyDescent="0.3">
      <c r="B27" s="60" t="s">
        <v>108</v>
      </c>
      <c r="C27" s="61"/>
      <c r="D27" s="61"/>
      <c r="E27" s="61"/>
      <c r="F27" s="61"/>
      <c r="G27" s="61"/>
      <c r="H27" s="61"/>
      <c r="I27" s="61"/>
      <c r="J27" s="62"/>
      <c r="K27" s="33">
        <v>4</v>
      </c>
      <c r="L27" s="33" t="s">
        <v>25</v>
      </c>
    </row>
    <row r="28" spans="2:12" ht="24.9" customHeight="1" x14ac:dyDescent="0.3">
      <c r="B28" s="63" t="s">
        <v>112</v>
      </c>
      <c r="C28" s="64"/>
      <c r="D28" s="64"/>
      <c r="E28" s="64"/>
      <c r="F28" s="64"/>
      <c r="G28" s="64"/>
      <c r="H28" s="64"/>
      <c r="I28" s="64"/>
      <c r="J28" s="65"/>
      <c r="K28" s="35">
        <v>5</v>
      </c>
      <c r="L28" s="35" t="s">
        <v>27</v>
      </c>
    </row>
    <row r="29" spans="2:12" ht="24.9" customHeight="1" x14ac:dyDescent="0.3">
      <c r="B29" s="60" t="s">
        <v>123</v>
      </c>
      <c r="C29" s="61"/>
      <c r="D29" s="61"/>
      <c r="E29" s="61"/>
      <c r="F29" s="61"/>
      <c r="G29" s="61"/>
      <c r="H29" s="61"/>
      <c r="I29" s="61"/>
      <c r="J29" s="62"/>
      <c r="K29" s="33">
        <v>4</v>
      </c>
      <c r="L29" s="33" t="s">
        <v>25</v>
      </c>
    </row>
    <row r="30" spans="2:12" ht="24.9" customHeight="1" x14ac:dyDescent="0.3">
      <c r="B30" s="48" t="s">
        <v>132</v>
      </c>
      <c r="C30" s="49"/>
      <c r="D30" s="49"/>
      <c r="E30" s="49"/>
      <c r="F30" s="49"/>
      <c r="G30" s="49"/>
      <c r="H30" s="49"/>
      <c r="I30" s="49"/>
      <c r="J30" s="50"/>
      <c r="K30" s="36">
        <v>2</v>
      </c>
      <c r="L30" s="36" t="s">
        <v>21</v>
      </c>
    </row>
    <row r="31" spans="2:12" ht="24.9" customHeight="1" x14ac:dyDescent="0.3">
      <c r="B31" s="48" t="s">
        <v>135</v>
      </c>
      <c r="C31" s="49"/>
      <c r="D31" s="49"/>
      <c r="E31" s="49"/>
      <c r="F31" s="49"/>
      <c r="G31" s="49"/>
      <c r="H31" s="49"/>
      <c r="I31" s="49"/>
      <c r="J31" s="50"/>
      <c r="K31" s="36">
        <v>2</v>
      </c>
      <c r="L31" s="36" t="s">
        <v>21</v>
      </c>
    </row>
    <row r="32" spans="2:12" ht="24.9" customHeight="1" x14ac:dyDescent="0.3">
      <c r="B32" s="51" t="s">
        <v>157</v>
      </c>
      <c r="C32" s="52"/>
      <c r="D32" s="52"/>
      <c r="E32" s="52"/>
      <c r="F32" s="52"/>
      <c r="G32" s="52"/>
      <c r="H32" s="52"/>
      <c r="I32" s="52"/>
      <c r="J32" s="53"/>
      <c r="K32" s="37">
        <v>3</v>
      </c>
      <c r="L32" s="37" t="s">
        <v>23</v>
      </c>
    </row>
    <row r="33" spans="2:12" x14ac:dyDescent="0.3">
      <c r="B33" s="30"/>
      <c r="C33" s="30"/>
      <c r="D33" s="30"/>
      <c r="E33" s="30"/>
      <c r="F33" s="30"/>
      <c r="G33" s="30"/>
      <c r="H33" s="30"/>
      <c r="I33" s="30"/>
      <c r="J33" s="30"/>
      <c r="K33" s="31"/>
      <c r="L33" s="31"/>
    </row>
    <row r="34" spans="2:12" x14ac:dyDescent="0.3">
      <c r="B34" s="30"/>
      <c r="C34" s="30"/>
      <c r="D34" s="30"/>
      <c r="E34" s="30"/>
      <c r="F34" s="30"/>
      <c r="G34" s="30"/>
      <c r="H34" s="30"/>
      <c r="I34" s="30"/>
      <c r="J34" s="30"/>
      <c r="K34" s="31"/>
      <c r="L34" s="31"/>
    </row>
    <row r="35" spans="2:12" x14ac:dyDescent="0.3">
      <c r="B35" s="30"/>
      <c r="C35" s="30"/>
      <c r="D35" s="30"/>
      <c r="E35" s="30"/>
      <c r="F35" s="30"/>
      <c r="G35" s="30"/>
      <c r="H35" s="30"/>
      <c r="I35" s="30"/>
      <c r="J35" s="30"/>
      <c r="K35" s="31"/>
      <c r="L35" s="31"/>
    </row>
    <row r="36" spans="2:12" x14ac:dyDescent="0.3"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</row>
    <row r="37" spans="2:12" x14ac:dyDescent="0.3"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</row>
    <row r="38" spans="2:12" x14ac:dyDescent="0.3"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</row>
    <row r="39" spans="2:12" x14ac:dyDescent="0.3"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</row>
    <row r="40" spans="2:12" x14ac:dyDescent="0.3"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</row>
    <row r="41" spans="2:12" x14ac:dyDescent="0.3"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</row>
    <row r="42" spans="2:12" x14ac:dyDescent="0.3"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</row>
    <row r="43" spans="2:12" x14ac:dyDescent="0.3"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</row>
    <row r="44" spans="2:12" x14ac:dyDescent="0.3"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</row>
    <row r="45" spans="2:12" x14ac:dyDescent="0.3"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</row>
    <row r="46" spans="2:12" x14ac:dyDescent="0.3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</row>
    <row r="47" spans="2:12" x14ac:dyDescent="0.3"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</row>
    <row r="48" spans="2:12" x14ac:dyDescent="0.3"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</row>
    <row r="49" spans="2:12" x14ac:dyDescent="0.3"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</row>
    <row r="50" spans="2:12" x14ac:dyDescent="0.3"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</row>
    <row r="51" spans="2:12" x14ac:dyDescent="0.3"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</row>
    <row r="52" spans="2:12" x14ac:dyDescent="0.3"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</row>
    <row r="53" spans="2:12" x14ac:dyDescent="0.3"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</row>
    <row r="54" spans="2:12" x14ac:dyDescent="0.3"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</row>
    <row r="55" spans="2:12" x14ac:dyDescent="0.3"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</row>
    <row r="56" spans="2:12" x14ac:dyDescent="0.3"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</row>
    <row r="57" spans="2:12" x14ac:dyDescent="0.3"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</row>
    <row r="58" spans="2:12" x14ac:dyDescent="0.3"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</row>
    <row r="59" spans="2:12" x14ac:dyDescent="0.3"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</row>
    <row r="60" spans="2:12" x14ac:dyDescent="0.3"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</row>
    <row r="61" spans="2:12" x14ac:dyDescent="0.3"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</row>
    <row r="62" spans="2:12" x14ac:dyDescent="0.3"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</row>
    <row r="63" spans="2:12" x14ac:dyDescent="0.3"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</row>
    <row r="64" spans="2:12" x14ac:dyDescent="0.3"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</row>
    <row r="65" spans="2:12" x14ac:dyDescent="0.3"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</row>
    <row r="66" spans="2:12" x14ac:dyDescent="0.3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</row>
    <row r="67" spans="2:12" x14ac:dyDescent="0.3"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</row>
    <row r="68" spans="2:12" x14ac:dyDescent="0.3"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</row>
    <row r="69" spans="2:12" x14ac:dyDescent="0.3"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</row>
    <row r="70" spans="2:12" x14ac:dyDescent="0.3"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</row>
    <row r="71" spans="2:12" x14ac:dyDescent="0.3"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</row>
    <row r="72" spans="2:12" x14ac:dyDescent="0.3"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</row>
    <row r="73" spans="2:12" x14ac:dyDescent="0.3"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</row>
    <row r="74" spans="2:12" x14ac:dyDescent="0.3"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</row>
    <row r="75" spans="2:12" x14ac:dyDescent="0.3"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</row>
    <row r="76" spans="2:12" x14ac:dyDescent="0.3"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</row>
    <row r="77" spans="2:12" x14ac:dyDescent="0.3"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</row>
    <row r="78" spans="2:12" x14ac:dyDescent="0.3"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</row>
    <row r="79" spans="2:12" x14ac:dyDescent="0.3"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</row>
    <row r="80" spans="2:12" x14ac:dyDescent="0.3"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</row>
    <row r="81" spans="2:12" x14ac:dyDescent="0.3"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</row>
    <row r="82" spans="2:12" x14ac:dyDescent="0.3"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</row>
    <row r="83" spans="2:12" x14ac:dyDescent="0.3"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</row>
    <row r="84" spans="2:12" x14ac:dyDescent="0.3"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</row>
    <row r="85" spans="2:12" x14ac:dyDescent="0.3"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</row>
    <row r="86" spans="2:12" x14ac:dyDescent="0.3"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</row>
    <row r="87" spans="2:12" x14ac:dyDescent="0.3"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</row>
    <row r="88" spans="2:12" x14ac:dyDescent="0.3"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</row>
    <row r="89" spans="2:12" x14ac:dyDescent="0.3"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</row>
    <row r="90" spans="2:12" x14ac:dyDescent="0.3"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</row>
    <row r="91" spans="2:12" x14ac:dyDescent="0.3"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</row>
    <row r="92" spans="2:12" x14ac:dyDescent="0.3"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</row>
    <row r="93" spans="2:12" x14ac:dyDescent="0.3"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</row>
    <row r="94" spans="2:12" x14ac:dyDescent="0.3"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</row>
    <row r="95" spans="2:12" x14ac:dyDescent="0.3"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</row>
    <row r="96" spans="2:12" x14ac:dyDescent="0.3"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0"/>
    </row>
    <row r="97" spans="2:12" x14ac:dyDescent="0.3"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</row>
    <row r="98" spans="2:12" x14ac:dyDescent="0.3"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</row>
    <row r="99" spans="2:12" x14ac:dyDescent="0.3"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</row>
    <row r="100" spans="2:12" x14ac:dyDescent="0.3"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</row>
    <row r="101" spans="2:12" x14ac:dyDescent="0.3"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</row>
    <row r="102" spans="2:12" x14ac:dyDescent="0.3"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</row>
    <row r="103" spans="2:12" x14ac:dyDescent="0.3"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0"/>
    </row>
    <row r="104" spans="2:12" x14ac:dyDescent="0.3">
      <c r="B104" s="30"/>
      <c r="C104" s="30"/>
      <c r="D104" s="30"/>
      <c r="E104" s="30"/>
      <c r="F104" s="30"/>
      <c r="G104" s="30"/>
      <c r="H104" s="30"/>
      <c r="I104" s="30"/>
      <c r="J104" s="30"/>
      <c r="K104" s="30"/>
      <c r="L104" s="30"/>
    </row>
    <row r="105" spans="2:12" x14ac:dyDescent="0.3"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</row>
    <row r="106" spans="2:12" x14ac:dyDescent="0.3"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</row>
    <row r="107" spans="2:12" x14ac:dyDescent="0.3"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</row>
    <row r="108" spans="2:12" x14ac:dyDescent="0.3"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</row>
    <row r="109" spans="2:12" x14ac:dyDescent="0.3"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</row>
    <row r="110" spans="2:12" x14ac:dyDescent="0.3"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</row>
    <row r="111" spans="2:12" x14ac:dyDescent="0.3"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</row>
    <row r="112" spans="2:12" x14ac:dyDescent="0.3"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</row>
    <row r="113" spans="2:12" x14ac:dyDescent="0.3"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0"/>
    </row>
    <row r="114" spans="2:12" x14ac:dyDescent="0.3"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</row>
    <row r="115" spans="2:12" x14ac:dyDescent="0.3">
      <c r="B115" s="30"/>
      <c r="C115" s="30"/>
      <c r="D115" s="30"/>
      <c r="E115" s="30"/>
      <c r="F115" s="30"/>
      <c r="G115" s="30"/>
      <c r="H115" s="30"/>
      <c r="I115" s="30"/>
      <c r="J115" s="30"/>
      <c r="K115" s="30"/>
      <c r="L115" s="30"/>
    </row>
    <row r="116" spans="2:12" x14ac:dyDescent="0.3">
      <c r="B116" s="30"/>
      <c r="C116" s="30"/>
      <c r="D116" s="30"/>
      <c r="E116" s="30"/>
      <c r="F116" s="30"/>
      <c r="G116" s="30"/>
      <c r="H116" s="30"/>
      <c r="I116" s="30"/>
      <c r="J116" s="30"/>
      <c r="K116" s="30"/>
      <c r="L116" s="30"/>
    </row>
    <row r="117" spans="2:12" x14ac:dyDescent="0.3">
      <c r="B117" s="30"/>
      <c r="C117" s="30"/>
      <c r="D117" s="30"/>
      <c r="E117" s="30"/>
      <c r="F117" s="30"/>
      <c r="G117" s="30"/>
      <c r="H117" s="30"/>
      <c r="I117" s="30"/>
      <c r="J117" s="30"/>
      <c r="K117" s="30"/>
      <c r="L117" s="30"/>
    </row>
    <row r="118" spans="2:12" x14ac:dyDescent="0.3"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0"/>
    </row>
    <row r="119" spans="2:12" x14ac:dyDescent="0.3"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0"/>
    </row>
    <row r="120" spans="2:12" x14ac:dyDescent="0.3"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</row>
    <row r="121" spans="2:12" x14ac:dyDescent="0.3"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</row>
    <row r="122" spans="2:12" x14ac:dyDescent="0.3"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</row>
    <row r="123" spans="2:12" x14ac:dyDescent="0.3">
      <c r="B123" s="30"/>
      <c r="C123" s="30"/>
      <c r="D123" s="30"/>
      <c r="E123" s="30"/>
      <c r="F123" s="30"/>
      <c r="G123" s="30"/>
      <c r="H123" s="30"/>
      <c r="I123" s="30"/>
      <c r="J123" s="30"/>
      <c r="K123" s="30"/>
      <c r="L123" s="30"/>
    </row>
    <row r="124" spans="2:12" x14ac:dyDescent="0.3"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</row>
    <row r="125" spans="2:12" x14ac:dyDescent="0.3">
      <c r="B125" s="30"/>
      <c r="C125" s="30"/>
      <c r="D125" s="30"/>
      <c r="E125" s="30"/>
      <c r="F125" s="30"/>
      <c r="G125" s="30"/>
      <c r="H125" s="30"/>
      <c r="I125" s="30"/>
      <c r="J125" s="30"/>
      <c r="K125" s="30"/>
      <c r="L125" s="30"/>
    </row>
    <row r="126" spans="2:12" x14ac:dyDescent="0.3"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</row>
    <row r="127" spans="2:12" x14ac:dyDescent="0.3"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0"/>
    </row>
    <row r="128" spans="2:12" x14ac:dyDescent="0.3"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0"/>
    </row>
    <row r="129" spans="2:12" x14ac:dyDescent="0.3"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0"/>
    </row>
    <row r="130" spans="2:12" x14ac:dyDescent="0.3"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0"/>
    </row>
    <row r="131" spans="2:12" x14ac:dyDescent="0.3"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30"/>
    </row>
    <row r="132" spans="2:12" x14ac:dyDescent="0.3"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0"/>
    </row>
    <row r="133" spans="2:12" x14ac:dyDescent="0.3"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</row>
    <row r="134" spans="2:12" x14ac:dyDescent="0.3"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</row>
    <row r="135" spans="2:12" x14ac:dyDescent="0.3">
      <c r="B135" s="30"/>
      <c r="C135" s="30"/>
      <c r="D135" s="30"/>
      <c r="E135" s="30"/>
      <c r="F135" s="30"/>
      <c r="G135" s="30"/>
      <c r="H135" s="30"/>
      <c r="I135" s="30"/>
      <c r="J135" s="30"/>
      <c r="K135" s="30"/>
      <c r="L135" s="30"/>
    </row>
    <row r="136" spans="2:12" x14ac:dyDescent="0.3">
      <c r="B136" s="30"/>
      <c r="C136" s="30"/>
      <c r="D136" s="30"/>
      <c r="E136" s="30"/>
      <c r="F136" s="30"/>
      <c r="G136" s="30"/>
      <c r="H136" s="30"/>
      <c r="I136" s="30"/>
      <c r="J136" s="30"/>
      <c r="K136" s="30"/>
      <c r="L136" s="30"/>
    </row>
    <row r="137" spans="2:12" x14ac:dyDescent="0.3">
      <c r="B137" s="30"/>
      <c r="C137" s="30"/>
      <c r="D137" s="30"/>
      <c r="E137" s="30"/>
      <c r="F137" s="30"/>
      <c r="G137" s="30"/>
      <c r="H137" s="30"/>
      <c r="I137" s="30"/>
      <c r="J137" s="30"/>
      <c r="K137" s="30"/>
      <c r="L137" s="30"/>
    </row>
    <row r="138" spans="2:12" x14ac:dyDescent="0.3">
      <c r="B138" s="30"/>
      <c r="C138" s="30"/>
      <c r="D138" s="30"/>
      <c r="E138" s="30"/>
      <c r="F138" s="30"/>
      <c r="G138" s="30"/>
      <c r="H138" s="30"/>
      <c r="I138" s="30"/>
      <c r="J138" s="30"/>
      <c r="K138" s="30"/>
      <c r="L138" s="30"/>
    </row>
    <row r="139" spans="2:12" x14ac:dyDescent="0.3">
      <c r="B139" s="30"/>
      <c r="C139" s="30"/>
      <c r="D139" s="30"/>
      <c r="E139" s="30"/>
      <c r="F139" s="30"/>
      <c r="G139" s="30"/>
      <c r="H139" s="30"/>
      <c r="I139" s="30"/>
      <c r="J139" s="30"/>
      <c r="K139" s="30"/>
      <c r="L139" s="30"/>
    </row>
    <row r="140" spans="2:12" x14ac:dyDescent="0.3">
      <c r="B140" s="30"/>
      <c r="C140" s="30"/>
      <c r="D140" s="30"/>
      <c r="E140" s="30"/>
      <c r="F140" s="30"/>
      <c r="G140" s="30"/>
      <c r="H140" s="30"/>
      <c r="I140" s="30"/>
      <c r="J140" s="30"/>
      <c r="K140" s="30"/>
      <c r="L140" s="30"/>
    </row>
    <row r="141" spans="2:12" x14ac:dyDescent="0.3">
      <c r="B141" s="30"/>
      <c r="C141" s="30"/>
      <c r="D141" s="30"/>
      <c r="E141" s="30"/>
      <c r="F141" s="30"/>
      <c r="G141" s="30"/>
      <c r="H141" s="30"/>
      <c r="I141" s="30"/>
      <c r="J141" s="30"/>
      <c r="K141" s="30"/>
      <c r="L141" s="30"/>
    </row>
    <row r="142" spans="2:12" x14ac:dyDescent="0.3">
      <c r="B142" s="30"/>
      <c r="C142" s="30"/>
      <c r="D142" s="30"/>
      <c r="E142" s="30"/>
      <c r="F142" s="30"/>
      <c r="G142" s="30"/>
      <c r="H142" s="30"/>
      <c r="I142" s="30"/>
      <c r="J142" s="30"/>
      <c r="K142" s="30"/>
      <c r="L142" s="30"/>
    </row>
    <row r="143" spans="2:12" x14ac:dyDescent="0.3">
      <c r="B143" s="30"/>
      <c r="C143" s="30"/>
      <c r="D143" s="30"/>
      <c r="E143" s="30"/>
      <c r="F143" s="30"/>
      <c r="G143" s="30"/>
      <c r="H143" s="30"/>
      <c r="I143" s="30"/>
      <c r="J143" s="30"/>
      <c r="K143" s="30"/>
      <c r="L143" s="30"/>
    </row>
    <row r="144" spans="2:12" x14ac:dyDescent="0.3">
      <c r="B144" s="30"/>
      <c r="C144" s="30"/>
      <c r="D144" s="30"/>
      <c r="E144" s="30"/>
      <c r="F144" s="30"/>
      <c r="G144" s="30"/>
      <c r="H144" s="30"/>
      <c r="I144" s="30"/>
      <c r="J144" s="30"/>
      <c r="K144" s="30"/>
      <c r="L144" s="30"/>
    </row>
    <row r="145" spans="2:12" x14ac:dyDescent="0.3">
      <c r="B145" s="30"/>
      <c r="C145" s="30"/>
      <c r="D145" s="30"/>
      <c r="E145" s="30"/>
      <c r="F145" s="30"/>
      <c r="G145" s="30"/>
      <c r="H145" s="30"/>
      <c r="I145" s="30"/>
      <c r="J145" s="30"/>
      <c r="K145" s="30"/>
      <c r="L145" s="30"/>
    </row>
    <row r="146" spans="2:12" x14ac:dyDescent="0.3">
      <c r="B146" s="30"/>
      <c r="C146" s="30"/>
      <c r="D146" s="30"/>
      <c r="E146" s="30"/>
      <c r="F146" s="30"/>
      <c r="G146" s="30"/>
      <c r="H146" s="30"/>
      <c r="I146" s="30"/>
      <c r="J146" s="30"/>
      <c r="K146" s="30"/>
      <c r="L146" s="30"/>
    </row>
    <row r="147" spans="2:12" x14ac:dyDescent="0.3">
      <c r="B147" s="30"/>
      <c r="C147" s="30"/>
      <c r="D147" s="30"/>
      <c r="E147" s="30"/>
      <c r="F147" s="30"/>
      <c r="G147" s="30"/>
      <c r="H147" s="30"/>
      <c r="I147" s="30"/>
      <c r="J147" s="30"/>
      <c r="K147" s="30"/>
      <c r="L147" s="30"/>
    </row>
    <row r="148" spans="2:12" x14ac:dyDescent="0.3"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30"/>
    </row>
    <row r="149" spans="2:12" x14ac:dyDescent="0.3">
      <c r="B149" s="30"/>
      <c r="C149" s="30"/>
      <c r="D149" s="30"/>
      <c r="E149" s="30"/>
      <c r="F149" s="30"/>
      <c r="G149" s="30"/>
      <c r="H149" s="30"/>
      <c r="I149" s="30"/>
      <c r="J149" s="30"/>
      <c r="K149" s="30"/>
      <c r="L149" s="30"/>
    </row>
    <row r="150" spans="2:12" x14ac:dyDescent="0.3"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</row>
    <row r="151" spans="2:12" x14ac:dyDescent="0.3">
      <c r="B151" s="30"/>
      <c r="C151" s="30"/>
      <c r="D151" s="30"/>
      <c r="E151" s="30"/>
      <c r="F151" s="30"/>
      <c r="G151" s="30"/>
      <c r="H151" s="30"/>
      <c r="I151" s="30"/>
      <c r="J151" s="30"/>
      <c r="K151" s="30"/>
      <c r="L151" s="30"/>
    </row>
    <row r="152" spans="2:12" x14ac:dyDescent="0.3">
      <c r="B152" s="30"/>
      <c r="C152" s="30"/>
      <c r="D152" s="30"/>
      <c r="E152" s="30"/>
      <c r="F152" s="30"/>
      <c r="G152" s="30"/>
      <c r="H152" s="30"/>
      <c r="I152" s="30"/>
      <c r="J152" s="30"/>
      <c r="K152" s="30"/>
      <c r="L152" s="30"/>
    </row>
    <row r="153" spans="2:12" x14ac:dyDescent="0.3">
      <c r="B153" s="30"/>
      <c r="C153" s="30"/>
      <c r="D153" s="30"/>
      <c r="E153" s="30"/>
      <c r="F153" s="30"/>
      <c r="G153" s="30"/>
      <c r="H153" s="30"/>
      <c r="I153" s="30"/>
      <c r="J153" s="30"/>
      <c r="K153" s="30"/>
      <c r="L153" s="30"/>
    </row>
    <row r="154" spans="2:12" x14ac:dyDescent="0.3">
      <c r="B154" s="30"/>
      <c r="C154" s="30"/>
      <c r="D154" s="30"/>
      <c r="E154" s="30"/>
      <c r="F154" s="30"/>
      <c r="G154" s="30"/>
      <c r="H154" s="30"/>
      <c r="I154" s="30"/>
      <c r="J154" s="30"/>
      <c r="K154" s="30"/>
      <c r="L154" s="30"/>
    </row>
    <row r="155" spans="2:12" x14ac:dyDescent="0.3">
      <c r="B155" s="30"/>
      <c r="C155" s="30"/>
      <c r="D155" s="30"/>
      <c r="E155" s="30"/>
      <c r="F155" s="30"/>
      <c r="G155" s="30"/>
      <c r="H155" s="30"/>
      <c r="I155" s="30"/>
      <c r="J155" s="30"/>
      <c r="K155" s="30"/>
      <c r="L155" s="30"/>
    </row>
    <row r="156" spans="2:12" x14ac:dyDescent="0.3">
      <c r="B156" s="30"/>
      <c r="C156" s="30"/>
      <c r="D156" s="30"/>
      <c r="E156" s="30"/>
      <c r="F156" s="30"/>
      <c r="G156" s="30"/>
      <c r="H156" s="30"/>
      <c r="I156" s="30"/>
      <c r="J156" s="30"/>
      <c r="K156" s="30"/>
      <c r="L156" s="30"/>
    </row>
    <row r="157" spans="2:12" x14ac:dyDescent="0.3">
      <c r="B157" s="30"/>
      <c r="C157" s="30"/>
      <c r="D157" s="30"/>
      <c r="E157" s="30"/>
      <c r="F157" s="30"/>
      <c r="G157" s="30"/>
      <c r="H157" s="30"/>
      <c r="I157" s="30"/>
      <c r="J157" s="30"/>
      <c r="K157" s="30"/>
      <c r="L157" s="30"/>
    </row>
    <row r="158" spans="2:12" x14ac:dyDescent="0.3">
      <c r="B158" s="30"/>
      <c r="C158" s="30"/>
      <c r="D158" s="30"/>
      <c r="E158" s="30"/>
      <c r="F158" s="30"/>
      <c r="G158" s="30"/>
      <c r="H158" s="30"/>
      <c r="I158" s="30"/>
      <c r="J158" s="30"/>
      <c r="K158" s="30"/>
      <c r="L158" s="30"/>
    </row>
    <row r="159" spans="2:12" x14ac:dyDescent="0.3">
      <c r="B159" s="30"/>
      <c r="C159" s="30"/>
      <c r="D159" s="30"/>
      <c r="E159" s="30"/>
      <c r="F159" s="30"/>
      <c r="G159" s="30"/>
      <c r="H159" s="30"/>
      <c r="I159" s="30"/>
      <c r="J159" s="30"/>
      <c r="K159" s="30"/>
      <c r="L159" s="30"/>
    </row>
    <row r="160" spans="2:12" x14ac:dyDescent="0.3">
      <c r="B160" s="30"/>
      <c r="C160" s="30"/>
      <c r="D160" s="30"/>
      <c r="E160" s="30"/>
      <c r="F160" s="30"/>
      <c r="G160" s="30"/>
      <c r="H160" s="30"/>
      <c r="I160" s="30"/>
      <c r="J160" s="30"/>
      <c r="K160" s="30"/>
      <c r="L160" s="30"/>
    </row>
    <row r="161" spans="2:12" x14ac:dyDescent="0.3">
      <c r="B161" s="30"/>
      <c r="C161" s="30"/>
      <c r="D161" s="30"/>
      <c r="E161" s="30"/>
      <c r="F161" s="30"/>
      <c r="G161" s="30"/>
      <c r="H161" s="30"/>
      <c r="I161" s="30"/>
      <c r="J161" s="30"/>
      <c r="K161" s="30"/>
      <c r="L161" s="30"/>
    </row>
    <row r="162" spans="2:12" x14ac:dyDescent="0.3">
      <c r="B162" s="30"/>
      <c r="C162" s="30"/>
      <c r="D162" s="30"/>
      <c r="E162" s="30"/>
      <c r="F162" s="30"/>
      <c r="G162" s="30"/>
      <c r="H162" s="30"/>
      <c r="I162" s="30"/>
      <c r="J162" s="30"/>
      <c r="K162" s="30"/>
      <c r="L162" s="30"/>
    </row>
    <row r="163" spans="2:12" x14ac:dyDescent="0.3">
      <c r="B163" s="30"/>
      <c r="C163" s="30"/>
      <c r="D163" s="30"/>
      <c r="E163" s="30"/>
      <c r="F163" s="30"/>
      <c r="G163" s="30"/>
      <c r="H163" s="30"/>
      <c r="I163" s="30"/>
      <c r="J163" s="30"/>
      <c r="K163" s="30"/>
      <c r="L163" s="30"/>
    </row>
    <row r="164" spans="2:12" x14ac:dyDescent="0.3">
      <c r="B164" s="30"/>
      <c r="C164" s="30"/>
      <c r="D164" s="30"/>
      <c r="E164" s="30"/>
      <c r="F164" s="30"/>
      <c r="G164" s="30"/>
      <c r="H164" s="30"/>
      <c r="I164" s="30"/>
      <c r="J164" s="30"/>
      <c r="K164" s="30"/>
      <c r="L164" s="30"/>
    </row>
    <row r="165" spans="2:12" x14ac:dyDescent="0.3">
      <c r="B165" s="30"/>
      <c r="C165" s="30"/>
      <c r="D165" s="30"/>
      <c r="E165" s="30"/>
      <c r="F165" s="30"/>
      <c r="G165" s="30"/>
      <c r="H165" s="30"/>
      <c r="I165" s="30"/>
      <c r="J165" s="30"/>
      <c r="K165" s="30"/>
      <c r="L165" s="30"/>
    </row>
    <row r="166" spans="2:12" x14ac:dyDescent="0.3">
      <c r="B166" s="30"/>
      <c r="C166" s="30"/>
      <c r="D166" s="30"/>
      <c r="E166" s="30"/>
      <c r="F166" s="30"/>
      <c r="G166" s="30"/>
      <c r="H166" s="30"/>
      <c r="I166" s="30"/>
      <c r="J166" s="30"/>
      <c r="K166" s="30"/>
      <c r="L166" s="30"/>
    </row>
    <row r="167" spans="2:12" x14ac:dyDescent="0.3">
      <c r="B167" s="30"/>
      <c r="C167" s="30"/>
      <c r="D167" s="30"/>
      <c r="E167" s="30"/>
      <c r="F167" s="30"/>
      <c r="G167" s="30"/>
      <c r="H167" s="30"/>
      <c r="I167" s="30"/>
      <c r="J167" s="30"/>
      <c r="K167" s="30"/>
      <c r="L167" s="30"/>
    </row>
    <row r="168" spans="2:12" x14ac:dyDescent="0.3">
      <c r="B168" s="30"/>
      <c r="C168" s="30"/>
      <c r="D168" s="30"/>
      <c r="E168" s="30"/>
      <c r="F168" s="30"/>
      <c r="G168" s="30"/>
      <c r="H168" s="30"/>
      <c r="I168" s="30"/>
      <c r="J168" s="30"/>
      <c r="K168" s="30"/>
      <c r="L168" s="30"/>
    </row>
    <row r="169" spans="2:12" x14ac:dyDescent="0.3">
      <c r="B169" s="30"/>
      <c r="C169" s="30"/>
      <c r="D169" s="30"/>
      <c r="E169" s="30"/>
      <c r="F169" s="30"/>
      <c r="G169" s="30"/>
      <c r="H169" s="30"/>
      <c r="I169" s="30"/>
      <c r="J169" s="30"/>
      <c r="K169" s="30"/>
      <c r="L169" s="30"/>
    </row>
    <row r="170" spans="2:12" x14ac:dyDescent="0.3">
      <c r="B170" s="30"/>
      <c r="C170" s="30"/>
      <c r="D170" s="30"/>
      <c r="E170" s="30"/>
      <c r="F170" s="30"/>
      <c r="G170" s="30"/>
      <c r="H170" s="30"/>
      <c r="I170" s="30"/>
      <c r="J170" s="30"/>
      <c r="K170" s="30"/>
      <c r="L170" s="30"/>
    </row>
    <row r="171" spans="2:12" x14ac:dyDescent="0.3">
      <c r="B171" s="30"/>
      <c r="C171" s="30"/>
      <c r="D171" s="30"/>
      <c r="E171" s="30"/>
      <c r="F171" s="30"/>
      <c r="G171" s="30"/>
      <c r="H171" s="30"/>
      <c r="I171" s="30"/>
      <c r="J171" s="30"/>
      <c r="K171" s="30"/>
      <c r="L171" s="30"/>
    </row>
    <row r="172" spans="2:12" x14ac:dyDescent="0.3">
      <c r="B172" s="30"/>
      <c r="C172" s="30"/>
      <c r="D172" s="30"/>
      <c r="E172" s="30"/>
      <c r="F172" s="30"/>
      <c r="G172" s="30"/>
      <c r="H172" s="30"/>
      <c r="I172" s="30"/>
      <c r="J172" s="30"/>
      <c r="K172" s="30"/>
      <c r="L172" s="30"/>
    </row>
    <row r="173" spans="2:12" x14ac:dyDescent="0.3">
      <c r="B173" s="30"/>
      <c r="C173" s="30"/>
      <c r="D173" s="30"/>
      <c r="E173" s="30"/>
      <c r="F173" s="30"/>
      <c r="G173" s="30"/>
      <c r="H173" s="30"/>
      <c r="I173" s="30"/>
      <c r="J173" s="30"/>
      <c r="K173" s="30"/>
      <c r="L173" s="30"/>
    </row>
    <row r="174" spans="2:12" x14ac:dyDescent="0.3">
      <c r="B174" s="30"/>
      <c r="C174" s="30"/>
      <c r="D174" s="30"/>
      <c r="E174" s="30"/>
      <c r="F174" s="30"/>
      <c r="G174" s="30"/>
      <c r="H174" s="30"/>
      <c r="I174" s="30"/>
      <c r="J174" s="30"/>
      <c r="K174" s="30"/>
      <c r="L174" s="30"/>
    </row>
    <row r="175" spans="2:12" x14ac:dyDescent="0.3">
      <c r="B175" s="30"/>
      <c r="C175" s="30"/>
      <c r="D175" s="30"/>
      <c r="E175" s="30"/>
      <c r="F175" s="30"/>
      <c r="G175" s="30"/>
      <c r="H175" s="30"/>
      <c r="I175" s="30"/>
      <c r="J175" s="30"/>
      <c r="K175" s="30"/>
      <c r="L175" s="30"/>
    </row>
    <row r="176" spans="2:12" x14ac:dyDescent="0.3">
      <c r="B176" s="30"/>
      <c r="C176" s="30"/>
      <c r="D176" s="30"/>
      <c r="E176" s="30"/>
      <c r="F176" s="30"/>
      <c r="G176" s="30"/>
      <c r="H176" s="30"/>
      <c r="I176" s="30"/>
      <c r="J176" s="30"/>
      <c r="K176" s="30"/>
      <c r="L176" s="30"/>
    </row>
    <row r="177" spans="2:12" x14ac:dyDescent="0.3"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</row>
    <row r="178" spans="2:12" x14ac:dyDescent="0.3"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</row>
    <row r="179" spans="2:12" x14ac:dyDescent="0.3">
      <c r="B179" s="30"/>
      <c r="C179" s="30"/>
      <c r="D179" s="30"/>
      <c r="E179" s="30"/>
      <c r="F179" s="30"/>
      <c r="G179" s="30"/>
      <c r="H179" s="30"/>
      <c r="I179" s="30"/>
      <c r="J179" s="30"/>
      <c r="K179" s="30"/>
      <c r="L179" s="30"/>
    </row>
    <row r="180" spans="2:12" x14ac:dyDescent="0.3">
      <c r="B180" s="30"/>
      <c r="C180" s="30"/>
      <c r="D180" s="30"/>
      <c r="E180" s="30"/>
      <c r="F180" s="30"/>
      <c r="G180" s="30"/>
      <c r="H180" s="30"/>
      <c r="I180" s="30"/>
      <c r="J180" s="30"/>
      <c r="K180" s="30"/>
      <c r="L180" s="30"/>
    </row>
    <row r="181" spans="2:12" x14ac:dyDescent="0.3">
      <c r="B181" s="30"/>
      <c r="C181" s="30"/>
      <c r="D181" s="30"/>
      <c r="E181" s="30"/>
      <c r="F181" s="30"/>
      <c r="G181" s="30"/>
      <c r="H181" s="30"/>
      <c r="I181" s="30"/>
      <c r="J181" s="30"/>
      <c r="K181" s="30"/>
      <c r="L181" s="30"/>
    </row>
    <row r="182" spans="2:12" x14ac:dyDescent="0.3">
      <c r="B182" s="30"/>
      <c r="C182" s="30"/>
      <c r="D182" s="30"/>
      <c r="E182" s="30"/>
      <c r="F182" s="30"/>
      <c r="G182" s="30"/>
      <c r="H182" s="30"/>
      <c r="I182" s="30"/>
      <c r="J182" s="30"/>
      <c r="K182" s="30"/>
      <c r="L182" s="30"/>
    </row>
  </sheetData>
  <mergeCells count="21">
    <mergeCell ref="B21:J21"/>
    <mergeCell ref="B20:J20"/>
    <mergeCell ref="B22:J22"/>
    <mergeCell ref="B23:J23"/>
    <mergeCell ref="K20:L20"/>
    <mergeCell ref="C9:D9"/>
    <mergeCell ref="B30:J30"/>
    <mergeCell ref="B31:J31"/>
    <mergeCell ref="B32:J32"/>
    <mergeCell ref="C10:D10"/>
    <mergeCell ref="C11:D11"/>
    <mergeCell ref="C12:D12"/>
    <mergeCell ref="C13:D13"/>
    <mergeCell ref="C14:D14"/>
    <mergeCell ref="C15:D15"/>
    <mergeCell ref="B24:J24"/>
    <mergeCell ref="B25:J25"/>
    <mergeCell ref="B26:J26"/>
    <mergeCell ref="B27:J27"/>
    <mergeCell ref="B28:J28"/>
    <mergeCell ref="B29:J2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REATI 231</vt:lpstr>
      <vt:lpstr>VALUTAZ IMPATTO SINTETICA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Manuela</dc:creator>
  <cp:lastModifiedBy>Giorgio Fiorillo</cp:lastModifiedBy>
  <cp:lastPrinted>2020-11-30T16:11:13Z</cp:lastPrinted>
  <dcterms:created xsi:type="dcterms:W3CDTF">2020-11-01T16:24:53Z</dcterms:created>
  <dcterms:modified xsi:type="dcterms:W3CDTF">2022-02-21T12:28:27Z</dcterms:modified>
</cp:coreProperties>
</file>