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24" tabRatio="853" activeTab="2"/>
  </bookViews>
  <sheets>
    <sheet name="Scheda G" sheetId="1" r:id="rId1"/>
    <sheet name="Scheda H" sheetId="2" r:id="rId2"/>
    <sheet name="Scheda I" sheetId="3" r:id="rId3"/>
  </sheets>
  <definedNames>
    <definedName name="_xlnm.Print_Area" localSheetId="0">'Scheda G'!$A$1:$F$26</definedName>
    <definedName name="_xlnm.Print_Area" localSheetId="1">'Scheda H'!$A$1:$AA$54</definedName>
    <definedName name="_xlnm.Print_Area" localSheetId="2">'Scheda I'!$A$1:$AA$5</definedName>
  </definedNames>
  <calcPr fullCalcOnLoad="1"/>
</workbook>
</file>

<file path=xl/sharedStrings.xml><?xml version="1.0" encoding="utf-8"?>
<sst xmlns="http://schemas.openxmlformats.org/spreadsheetml/2006/main" count="164" uniqueCount="128">
  <si>
    <t/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</si>
  <si>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</si>
  <si>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</si>
  <si>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</si>
  <si>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</si>
  <si>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</si>
  <si>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</si>
  <si>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Altro</t>
  </si>
  <si>
    <t>Note</t>
  </si>
  <si>
    <t>Tipologia</t>
  </si>
  <si>
    <t>Totale</t>
  </si>
  <si>
    <t>Importo</t>
  </si>
  <si>
    <t>QUADRO DELLE RISORSE NECESSARIE ALLA REALIZZAZIONE DEL PROGRAMMA (1)</t>
  </si>
  <si>
    <t>Annotazioni</t>
  </si>
  <si>
    <t>si/no</t>
  </si>
  <si>
    <t>campo somma</t>
  </si>
  <si>
    <t>valore</t>
  </si>
  <si>
    <t>calcolo</t>
  </si>
  <si>
    <t>codice</t>
  </si>
  <si>
    <t>testo</t>
  </si>
  <si>
    <t>data (anno)</t>
  </si>
  <si>
    <t>codice AUSA</t>
  </si>
  <si>
    <t>denominazione</t>
  </si>
  <si>
    <t>Settore</t>
  </si>
  <si>
    <t>forniture / servizi</t>
  </si>
  <si>
    <t>DESCRIZIONE DELL'ACQUISTO</t>
  </si>
  <si>
    <t>Annualità nella quale si prevede di dare avvio alla procedura di affidamento</t>
  </si>
  <si>
    <t>Tabella CPV</t>
  </si>
  <si>
    <t>risorse derivanti da entrate aventi destinazione vincolata per legge</t>
  </si>
  <si>
    <t>risorse derivanti da entrate acquisite mediante contrazione di mutuo</t>
  </si>
  <si>
    <t>risorse   acquisite mediante apporti di capitali privati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</si>
  <si>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</si>
  <si>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</si>
  <si>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t>NUMERO intervento CUI (1)</t>
  </si>
  <si>
    <t xml:space="preserve">Codice Fiscale Amministrazione </t>
  </si>
  <si>
    <t>Durata del contratto</t>
  </si>
  <si>
    <t>numero (mesi)</t>
  </si>
  <si>
    <t>Prima annualità del primo programma nel quale l'intervento è stato inserito</t>
  </si>
  <si>
    <t>Testo</t>
  </si>
  <si>
    <t>Ambito geografico di esecuzione dell'Acquisto (Regione/i)</t>
  </si>
  <si>
    <t>1. priorità massima</t>
  </si>
  <si>
    <t>2. priorità media</t>
  </si>
  <si>
    <t>3. priorità minima</t>
  </si>
  <si>
    <t>Codice CUP (2)</t>
  </si>
  <si>
    <t>stanziamenti di bilancio</t>
  </si>
  <si>
    <t>L'acquisto è relativo a nuovo affidamento di contratto in essere</t>
  </si>
  <si>
    <t>Il referente del programma</t>
  </si>
  <si>
    <t>Acquisto ricompreso nell'importo complessivo di un lavoro o di altra acquisizione presente in programmazione di lavori, beni e servizi</t>
  </si>
  <si>
    <t>STIMA DEI COSTI DELL'ACQUISTO</t>
  </si>
  <si>
    <t>tipologia di risorse</t>
  </si>
  <si>
    <t>primo anno</t>
  </si>
  <si>
    <t>secondo anno</t>
  </si>
  <si>
    <t>annualità successive</t>
  </si>
  <si>
    <t>risorse acquisite mediante apporti di capitali privati</t>
  </si>
  <si>
    <t>finanziamenti ai sensi dell'articolo 3 del DL 310/1990 convertito dalla L. 403/1990</t>
  </si>
  <si>
    <t>Altra tipologia</t>
  </si>
  <si>
    <t>Quadro delle risorse necessarie per la realizzazione dell'acquisto</t>
  </si>
  <si>
    <t>Ulteriori dati (campi da compilare non visualizzate nel Programma biennale)</t>
  </si>
  <si>
    <t>CUI lavoro o altra acquisizione  nel cui importo complessivo l'acquisto è ricompreso (3)</t>
  </si>
  <si>
    <t>lotto funzionale (4)</t>
  </si>
  <si>
    <t>(4) Indica se lotto funzionale secondo la definizione di cui all’art.3 comma 1 lettera qq) del D.Lgs.50/2016</t>
  </si>
  <si>
    <t>(5) Relativa a CPV principale. Deve essere rispettata la coerenza, per le prime due cifre, con il settore: F= CPV&lt;45 o 48; S= CPV&gt;48</t>
  </si>
  <si>
    <t>CPV (5)</t>
  </si>
  <si>
    <t>Livello di priorità (6)</t>
  </si>
  <si>
    <t>(6) Indica il livello di priorità di cui all'articolo 6 comma 9</t>
  </si>
  <si>
    <t>1. modifica ex art.7 comma 7 lettera b)</t>
  </si>
  <si>
    <t>2. modifica ex art.7 comma 7 lettera c)</t>
  </si>
  <si>
    <t>3. modifica ex art.7 comma 7 lettera d)</t>
  </si>
  <si>
    <t>4. modifica ex art.7 comma 7 lettera e)</t>
  </si>
  <si>
    <t>5. modifica ex art.7 comma 8</t>
  </si>
  <si>
    <t>(2) Indica il CUP (cfr. articolo 6 comma 5)</t>
  </si>
  <si>
    <t>ELENCO DEGLI ACQUISTI DEL PROGRAMMA</t>
  </si>
  <si>
    <t>(3) Compilare se "Acquisto ricompreso nell'importo complessivo di un lavoro o di altra acquisizione presente in programmazione di lavori, beni e servizi" è uguale a "SI" e CUP non pResente</t>
  </si>
  <si>
    <t>Costi su annualità successive</t>
  </si>
  <si>
    <t>Apporto di capitale privato (8)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</si>
  <si>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(9)</t>
    </r>
  </si>
  <si>
    <t>Acquisto aggiunto o variato a seguito di modifica programma (10)</t>
  </si>
  <si>
    <t>(8) Riportare l'importo del capitale privato come quota parte dell'importo complessivo</t>
  </si>
  <si>
    <t>(9) Dati obbligatori per i soli acquisti ricompresi nella prima annualità (Cfr. articolo 8)</t>
  </si>
  <si>
    <t>(10) Indica se l'acquisto è stato aggiunto o stato modificato a seguito di modifica in corso d'anno ai sensi dell'art.7 commi 7 e 8. Tale campo, come la relativa nota e tabella, compaiono solo in caso di modifica del programma</t>
  </si>
  <si>
    <t>(11) La somma è calcolata al netto dell'importo degli acquisti ricompresi nell'importo complessivo di un lavoro o di altra acquisizione presente in programmazione di lavori, beni e servizi</t>
  </si>
  <si>
    <t>02379841204</t>
  </si>
  <si>
    <t xml:space="preserve">si </t>
  </si>
  <si>
    <t>Emilia-Romagna</t>
  </si>
  <si>
    <t>servizi</t>
  </si>
  <si>
    <t>Servizi aggiuntivi di trasporto</t>
  </si>
  <si>
    <t>no</t>
  </si>
  <si>
    <t>DELL'AMMINISTRAZIONE SRM RETI E MOBILITA'</t>
  </si>
  <si>
    <t>Numero progressivo</t>
  </si>
  <si>
    <t>00001</t>
  </si>
  <si>
    <t>00002</t>
  </si>
  <si>
    <t>60112000-6</t>
  </si>
  <si>
    <t>Servizi minimi di trasporto e integrazioni tariffarie</t>
  </si>
  <si>
    <t>Giovanni BERTI ARNOALDI VELI</t>
  </si>
  <si>
    <t>2024</t>
  </si>
  <si>
    <t>(1) Codice CUI = sigla settore (F=forniture; S=servizi) + cf amministrazione + prima annualità del primo programma nel quale l'intervento è stato inserito + progressivo di 5 cifre della prima annualità del primo programma</t>
  </si>
  <si>
    <t>Consulenza PEF di gara</t>
  </si>
  <si>
    <t>Consulenza stima patrimonio gara</t>
  </si>
  <si>
    <t>BRTGNN64D01A944A</t>
  </si>
  <si>
    <t>SCHEDA G : PROGRAMMA TRIENNALE DEGLI ACQUISTI DI FORNITURE E SERVIZI 2024/2026</t>
  </si>
  <si>
    <t>(1) I dati del quadro delle risorse sono calcolati come somma delle informazioni elementari relative a ciascun intervento di cui alla scheda B. Dette informazioni sono acquisite dal sistema (software) e rese disponibili in banca dati ma non visualizzate nel programma.</t>
  </si>
  <si>
    <t>Terzo anno</t>
  </si>
  <si>
    <t>SCHEDA H : PROGRAMMA TRIENNALE DEGLI ACQUISTI DI FORNITURE E SERVIZI 2024/2026</t>
  </si>
  <si>
    <t>terzo anno</t>
  </si>
  <si>
    <t>2025</t>
  </si>
  <si>
    <t>2026</t>
  </si>
  <si>
    <t>(7) Riportare nome e cognome del responsabile unico del progetto</t>
  </si>
  <si>
    <t>Tabella H.1</t>
  </si>
  <si>
    <t>Tabella H.2</t>
  </si>
  <si>
    <t>Responsabile unico del progetto</t>
  </si>
  <si>
    <t>Responsabile Unico del Progetto (7)</t>
  </si>
  <si>
    <t>SCHEDA I : PROGRAMMA TRIENNALE DEGLI ACQUISTI DI FORNITURE E SERVIZI 2024/2026</t>
  </si>
  <si>
    <t>ELENCO DEGLI INTERVENTI PRESENTI NELLA PRIMA ANNUALITA'
DEL PRECEDENTE PROGRAMMA TRIENNALE E NON RIPROPOSTI E NON AVVIATI</t>
  </si>
  <si>
    <t>CUP</t>
  </si>
  <si>
    <t>DESCRIZIONE ACQUISTO</t>
  </si>
  <si>
    <t>IMPORTO INTERVENTO</t>
  </si>
  <si>
    <t>Livello di priorità</t>
  </si>
  <si>
    <t>Codice</t>
  </si>
  <si>
    <t>Ereditato da precedente programma</t>
  </si>
  <si>
    <t>Ereditato da scheda H</t>
  </si>
  <si>
    <t>CODICE UNICO INTERVENTO - CUI</t>
  </si>
  <si>
    <t>Motivo per il quale l'intervento non è riproposto
(1)</t>
  </si>
  <si>
    <t>(1) breve descrizione dei motivi</t>
  </si>
  <si>
    <t>s02379841204202300004</t>
  </si>
  <si>
    <t>Affidamento riprogrammato per il 2024 e importo ridotto a € 20.000</t>
  </si>
  <si>
    <t>s02379841204202300005</t>
  </si>
  <si>
    <t>Affidamento rimandato a data da definire in base alla proroga del servizio in essere.</t>
  </si>
  <si>
    <t>(Giovanni BERTI ARNOALDI VELI)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</si>
</sst>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-* #,##0_-;\-* #,##0_-;_-* &quot;-&quot;??_-;_-@_-"/>
  </numFmts>
  <fonts count="60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trike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Verdana"/>
      <family val="2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9">
    <xf numFmtId="4" fontId="0" fillId="0" borderId="0" xfId="0" applyNumberFormat="1" applyAlignment="1">
      <alignment wrapText="1"/>
    </xf>
    <xf numFmtId="4" fontId="8" fillId="0" borderId="0" xfId="0" applyNumberFormat="1" applyFont="1" applyAlignment="1">
      <alignment wrapText="1"/>
    </xf>
    <xf numFmtId="0" fontId="9" fillId="0" borderId="0" xfId="0" applyFont="1" applyBorder="1" applyAlignment="1">
      <alignment horizontal="center" vertical="center"/>
    </xf>
    <xf numFmtId="4" fontId="10" fillId="0" borderId="0" xfId="0" applyNumberFormat="1" applyFont="1" applyAlignment="1">
      <alignment horizontal="justify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4" fontId="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 wrapText="1"/>
    </xf>
    <xf numFmtId="4" fontId="3" fillId="0" borderId="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" fontId="0" fillId="0" borderId="0" xfId="0" applyNumberFormat="1" applyFont="1" applyAlignment="1">
      <alignment horizontal="left" wrapText="1"/>
    </xf>
    <xf numFmtId="4" fontId="7" fillId="0" borderId="0" xfId="0" applyNumberFormat="1" applyFont="1" applyAlignment="1">
      <alignment horizontal="justify" vertical="center" wrapText="1"/>
    </xf>
    <xf numFmtId="4" fontId="11" fillId="0" borderId="0" xfId="0" applyNumberFormat="1" applyFont="1" applyAlignment="1">
      <alignment wrapText="1"/>
    </xf>
    <xf numFmtId="4" fontId="1" fillId="33" borderId="0" xfId="0" applyNumberFormat="1" applyFont="1" applyFill="1" applyAlignment="1">
      <alignment wrapText="1"/>
    </xf>
    <xf numFmtId="4" fontId="0" fillId="0" borderId="11" xfId="0" applyNumberFormat="1" applyFont="1" applyBorder="1" applyAlignment="1">
      <alignment wrapText="1"/>
    </xf>
    <xf numFmtId="4" fontId="0" fillId="0" borderId="0" xfId="0" applyNumberFormat="1" applyFont="1" applyAlignment="1" quotePrefix="1">
      <alignment horizontal="left" wrapText="1"/>
    </xf>
    <xf numFmtId="4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" fontId="1" fillId="33" borderId="12" xfId="0" applyNumberFormat="1" applyFont="1" applyFill="1" applyBorder="1" applyAlignment="1">
      <alignment horizontal="center" wrapText="1"/>
    </xf>
    <xf numFmtId="0" fontId="5" fillId="0" borderId="10" xfId="0" applyFont="1" applyBorder="1" applyAlignment="1" quotePrefix="1">
      <alignment horizontal="center" vertical="center"/>
    </xf>
    <xf numFmtId="4" fontId="16" fillId="0" borderId="0" xfId="0" applyNumberFormat="1" applyFont="1" applyBorder="1" applyAlignment="1">
      <alignment wrapText="1"/>
    </xf>
    <xf numFmtId="4" fontId="16" fillId="0" borderId="13" xfId="0" applyNumberFormat="1" applyFont="1" applyBorder="1" applyAlignment="1">
      <alignment horizontal="left" wrapText="1"/>
    </xf>
    <xf numFmtId="4" fontId="16" fillId="0" borderId="14" xfId="0" applyNumberFormat="1" applyFont="1" applyBorder="1" applyAlignment="1">
      <alignment horizontal="left" wrapText="1"/>
    </xf>
    <xf numFmtId="4" fontId="0" fillId="0" borderId="14" xfId="0" applyNumberFormat="1" applyFont="1" applyBorder="1" applyAlignment="1">
      <alignment wrapText="1"/>
    </xf>
    <xf numFmtId="4" fontId="17" fillId="0" borderId="10" xfId="0" applyNumberFormat="1" applyFont="1" applyBorder="1" applyAlignment="1">
      <alignment horizontal="center" wrapText="1"/>
    </xf>
    <xf numFmtId="4" fontId="1" fillId="33" borderId="0" xfId="0" applyNumberFormat="1" applyFont="1" applyFill="1" applyBorder="1" applyAlignment="1">
      <alignment horizontal="left" vertical="top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4" fontId="8" fillId="0" borderId="0" xfId="0" applyNumberFormat="1" applyFont="1" applyFill="1" applyAlignment="1" quotePrefix="1">
      <alignment horizontal="left" wrapText="1"/>
    </xf>
    <xf numFmtId="4" fontId="8" fillId="0" borderId="0" xfId="0" applyNumberFormat="1" applyFont="1" applyFill="1" applyAlignment="1" quotePrefix="1">
      <alignment horizontal="left" wrapText="1"/>
    </xf>
    <xf numFmtId="4" fontId="12" fillId="0" borderId="0" xfId="0" applyNumberFormat="1" applyFont="1" applyBorder="1" applyAlignment="1">
      <alignment horizontal="left" vertical="center"/>
    </xf>
    <xf numFmtId="4" fontId="8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left" wrapText="1"/>
    </xf>
    <xf numFmtId="4" fontId="0" fillId="0" borderId="14" xfId="0" applyNumberFormat="1" applyFont="1" applyBorder="1" applyAlignment="1">
      <alignment horizontal="left" wrapText="1"/>
    </xf>
    <xf numFmtId="4" fontId="0" fillId="0" borderId="15" xfId="0" applyNumberFormat="1" applyFont="1" applyBorder="1" applyAlignment="1">
      <alignment horizontal="left" wrapText="1"/>
    </xf>
    <xf numFmtId="4" fontId="0" fillId="0" borderId="0" xfId="0" applyNumberFormat="1" applyFont="1" applyAlignment="1">
      <alignment horizontal="left" wrapText="1"/>
    </xf>
    <xf numFmtId="4" fontId="0" fillId="0" borderId="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wrapText="1"/>
    </xf>
    <xf numFmtId="4" fontId="0" fillId="0" borderId="0" xfId="0" applyNumberFormat="1" applyFont="1" applyFill="1" applyAlignment="1" quotePrefix="1">
      <alignment horizontal="left" wrapText="1"/>
    </xf>
    <xf numFmtId="4" fontId="0" fillId="0" borderId="0" xfId="0" applyNumberFormat="1" applyFont="1" applyAlignment="1" quotePrefix="1">
      <alignment horizontal="left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 quotePrefix="1">
      <alignment horizontal="left" vertical="center"/>
    </xf>
    <xf numFmtId="4" fontId="0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6" fillId="0" borderId="20" xfId="0" applyNumberFormat="1" applyFont="1" applyBorder="1" applyAlignment="1">
      <alignment horizontal="left" wrapText="1"/>
    </xf>
    <xf numFmtId="4" fontId="16" fillId="0" borderId="21" xfId="0" applyNumberFormat="1" applyFont="1" applyBorder="1" applyAlignment="1">
      <alignment horizontal="left" wrapText="1"/>
    </xf>
    <xf numFmtId="4" fontId="16" fillId="0" borderId="22" xfId="0" applyNumberFormat="1" applyFont="1" applyBorder="1" applyAlignment="1">
      <alignment horizontal="left" wrapText="1"/>
    </xf>
    <xf numFmtId="4" fontId="1" fillId="33" borderId="13" xfId="0" applyNumberFormat="1" applyFont="1" applyFill="1" applyBorder="1" applyAlignment="1">
      <alignment horizontal="left" wrapText="1"/>
    </xf>
    <xf numFmtId="4" fontId="1" fillId="33" borderId="14" xfId="0" applyNumberFormat="1" applyFont="1" applyFill="1" applyBorder="1" applyAlignment="1">
      <alignment horizontal="left" wrapText="1"/>
    </xf>
    <xf numFmtId="4" fontId="1" fillId="33" borderId="15" xfId="0" applyNumberFormat="1" applyFont="1" applyFill="1" applyBorder="1" applyAlignment="1">
      <alignment horizontal="left" wrapText="1"/>
    </xf>
    <xf numFmtId="4" fontId="1" fillId="0" borderId="13" xfId="0" applyNumberFormat="1" applyFont="1" applyBorder="1" applyAlignment="1">
      <alignment horizontal="left" wrapText="1"/>
    </xf>
    <xf numFmtId="4" fontId="1" fillId="0" borderId="14" xfId="0" applyNumberFormat="1" applyFont="1" applyBorder="1" applyAlignment="1">
      <alignment horizontal="left" wrapText="1"/>
    </xf>
    <xf numFmtId="4" fontId="1" fillId="0" borderId="15" xfId="0" applyNumberFormat="1" applyFont="1" applyBorder="1" applyAlignment="1">
      <alignment horizontal="left" wrapText="1"/>
    </xf>
    <xf numFmtId="4" fontId="16" fillId="0" borderId="13" xfId="0" applyNumberFormat="1" applyFont="1" applyBorder="1" applyAlignment="1">
      <alignment horizontal="left" wrapText="1"/>
    </xf>
    <xf numFmtId="4" fontId="16" fillId="0" borderId="14" xfId="0" applyNumberFormat="1" applyFont="1" applyBorder="1" applyAlignment="1">
      <alignment horizontal="left" wrapText="1"/>
    </xf>
    <xf numFmtId="4" fontId="16" fillId="0" borderId="15" xfId="0" applyNumberFormat="1" applyFont="1" applyBorder="1" applyAlignment="1">
      <alignment horizontal="left" wrapText="1"/>
    </xf>
    <xf numFmtId="4" fontId="0" fillId="0" borderId="13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1" fillId="34" borderId="16" xfId="0" applyNumberFormat="1" applyFont="1" applyFill="1" applyBorder="1" applyAlignment="1">
      <alignment horizontal="center" vertical="center" wrapText="1"/>
    </xf>
    <xf numFmtId="4" fontId="0" fillId="34" borderId="17" xfId="0" applyNumberFormat="1" applyFont="1" applyFill="1" applyBorder="1" applyAlignment="1">
      <alignment horizontal="center" vertical="center" wrapText="1"/>
    </xf>
    <xf numFmtId="4" fontId="0" fillId="34" borderId="12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wrapText="1"/>
    </xf>
    <xf numFmtId="4" fontId="0" fillId="0" borderId="0" xfId="0" applyNumberFormat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 quotePrefix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4" fontId="59" fillId="0" borderId="10" xfId="0" applyNumberFormat="1" applyFont="1" applyFill="1" applyBorder="1" applyAlignment="1">
      <alignment horizontal="center" vertical="center"/>
    </xf>
    <xf numFmtId="4" fontId="59" fillId="0" borderId="0" xfId="0" applyNumberFormat="1" applyFont="1" applyAlignment="1">
      <alignment wrapText="1"/>
    </xf>
    <xf numFmtId="4" fontId="59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4">
      <selection activeCell="D13" sqref="D13"/>
    </sheetView>
  </sheetViews>
  <sheetFormatPr defaultColWidth="9.140625" defaultRowHeight="12.75"/>
  <cols>
    <col min="1" max="1" width="69.8515625" style="1" bestFit="1" customWidth="1"/>
    <col min="2" max="2" width="16.57421875" style="1" bestFit="1" customWidth="1"/>
    <col min="3" max="3" width="19.421875" style="1" customWidth="1"/>
    <col min="4" max="4" width="32.421875" style="1" bestFit="1" customWidth="1"/>
    <col min="5" max="5" width="30.7109375" style="1" customWidth="1"/>
    <col min="6" max="16384" width="9.140625" style="1" customWidth="1"/>
  </cols>
  <sheetData>
    <row r="1" spans="1:7" ht="36.75" customHeight="1">
      <c r="A1" s="39" t="s">
        <v>99</v>
      </c>
      <c r="B1" s="39"/>
      <c r="C1" s="39"/>
      <c r="D1" s="39"/>
      <c r="E1" s="39"/>
      <c r="F1" s="39"/>
      <c r="G1" s="39"/>
    </row>
    <row r="2" spans="1:5" ht="17.25">
      <c r="A2" s="49" t="s">
        <v>87</v>
      </c>
      <c r="B2" s="49"/>
      <c r="C2" s="49"/>
      <c r="D2" s="49"/>
      <c r="E2" s="49"/>
    </row>
    <row r="3" spans="1:5" ht="15">
      <c r="A3" s="44" t="s">
        <v>0</v>
      </c>
      <c r="B3" s="45"/>
      <c r="C3" s="45"/>
      <c r="D3" s="45"/>
      <c r="E3" s="45"/>
    </row>
    <row r="4" spans="1:5" ht="17.25">
      <c r="A4" s="46" t="s">
        <v>12</v>
      </c>
      <c r="B4" s="45"/>
      <c r="C4" s="45"/>
      <c r="D4" s="45"/>
      <c r="E4" s="45"/>
    </row>
    <row r="6" spans="1:5" ht="12.75">
      <c r="A6" s="47" t="s">
        <v>1</v>
      </c>
      <c r="B6" s="47" t="s">
        <v>2</v>
      </c>
      <c r="C6" s="47"/>
      <c r="D6" s="48"/>
      <c r="E6" s="48"/>
    </row>
    <row r="7" spans="1:5" ht="12.75">
      <c r="A7" s="48"/>
      <c r="B7" s="47" t="s">
        <v>3</v>
      </c>
      <c r="C7" s="47"/>
      <c r="D7" s="48"/>
      <c r="E7" s="47" t="s">
        <v>4</v>
      </c>
    </row>
    <row r="8" spans="1:5" ht="12.75">
      <c r="A8" s="48"/>
      <c r="B8" s="4" t="s">
        <v>5</v>
      </c>
      <c r="C8" s="4" t="s">
        <v>6</v>
      </c>
      <c r="D8" s="37" t="s">
        <v>101</v>
      </c>
      <c r="E8" s="48"/>
    </row>
    <row r="9" spans="1:5" ht="12.75">
      <c r="A9" s="5" t="s">
        <v>28</v>
      </c>
      <c r="B9" s="6">
        <f>'Scheda H'!R11+'Scheda H'!R12</f>
        <v>100127400</v>
      </c>
      <c r="C9" s="6">
        <f>'Scheda H'!S11+'Scheda H'!S12</f>
        <v>100128000</v>
      </c>
      <c r="D9" s="6">
        <f>'Scheda H'!T11+'Scheda H'!T12</f>
        <v>100128000</v>
      </c>
      <c r="E9" s="6">
        <f>SUM(B9:D9)</f>
        <v>300383400</v>
      </c>
    </row>
    <row r="10" spans="1:5" ht="12.75">
      <c r="A10" s="5" t="s">
        <v>29</v>
      </c>
      <c r="B10" s="6"/>
      <c r="C10" s="6"/>
      <c r="D10" s="6"/>
      <c r="E10" s="6">
        <f aca="true" t="shared" si="0" ref="E10:E15">SUM(B10:D10)</f>
        <v>0</v>
      </c>
    </row>
    <row r="11" spans="1:8" ht="15">
      <c r="A11" s="5" t="s">
        <v>30</v>
      </c>
      <c r="B11" s="6"/>
      <c r="C11" s="6"/>
      <c r="D11" s="6"/>
      <c r="E11" s="6">
        <f t="shared" si="0"/>
        <v>0</v>
      </c>
      <c r="H11" s="3"/>
    </row>
    <row r="12" spans="1:5" ht="12.75">
      <c r="A12" s="5" t="s">
        <v>44</v>
      </c>
      <c r="B12" s="6"/>
      <c r="C12" s="6"/>
      <c r="D12" s="6"/>
      <c r="E12" s="6">
        <f t="shared" si="0"/>
        <v>0</v>
      </c>
    </row>
    <row r="13" spans="1:5" ht="37.5">
      <c r="A13" s="7" t="s">
        <v>31</v>
      </c>
      <c r="B13" s="6"/>
      <c r="C13" s="6"/>
      <c r="D13" s="6"/>
      <c r="E13" s="6">
        <f t="shared" si="0"/>
        <v>0</v>
      </c>
    </row>
    <row r="14" spans="1:5" ht="12.75">
      <c r="A14" s="5" t="s">
        <v>32</v>
      </c>
      <c r="B14" s="6"/>
      <c r="C14" s="6"/>
      <c r="D14" s="6"/>
      <c r="E14" s="6">
        <f t="shared" si="0"/>
        <v>0</v>
      </c>
    </row>
    <row r="15" spans="1:5" ht="12.75">
      <c r="A15" s="5" t="s">
        <v>7</v>
      </c>
      <c r="B15" s="6"/>
      <c r="C15" s="6"/>
      <c r="D15" s="6"/>
      <c r="E15" s="6">
        <f t="shared" si="0"/>
        <v>0</v>
      </c>
    </row>
    <row r="18" spans="1:5" ht="12.75">
      <c r="A18" s="42"/>
      <c r="B18" s="43"/>
      <c r="C18" s="43"/>
      <c r="D18" s="43"/>
      <c r="E18" s="43"/>
    </row>
    <row r="19" ht="12.75">
      <c r="A19" s="8"/>
    </row>
    <row r="20" ht="12.75">
      <c r="D20" s="2" t="s">
        <v>46</v>
      </c>
    </row>
    <row r="21" ht="15.75" customHeight="1">
      <c r="D21" s="16" t="s">
        <v>93</v>
      </c>
    </row>
    <row r="22" ht="12.75">
      <c r="A22" s="19" t="s">
        <v>13</v>
      </c>
    </row>
    <row r="23" spans="1:5" ht="26.25" customHeight="1">
      <c r="A23" s="40" t="s">
        <v>100</v>
      </c>
      <c r="B23" s="41"/>
      <c r="C23" s="41"/>
      <c r="D23" s="41"/>
      <c r="E23" s="41"/>
    </row>
  </sheetData>
  <sheetProtection/>
  <mergeCells count="10">
    <mergeCell ref="A1:G1"/>
    <mergeCell ref="A23:E23"/>
    <mergeCell ref="A18:E18"/>
    <mergeCell ref="A3:E3"/>
    <mergeCell ref="A4:E4"/>
    <mergeCell ref="A6:A8"/>
    <mergeCell ref="B6:E6"/>
    <mergeCell ref="B7:D7"/>
    <mergeCell ref="E7:E8"/>
    <mergeCell ref="A2:E2"/>
  </mergeCells>
  <printOptions horizontalCentered="1"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zoomScale="90" zoomScaleNormal="90" workbookViewId="0" topLeftCell="O8">
      <selection activeCell="W31" sqref="W31:X34"/>
    </sheetView>
  </sheetViews>
  <sheetFormatPr defaultColWidth="9.140625" defaultRowHeight="12.75"/>
  <cols>
    <col min="1" max="1" width="27.57421875" style="10" customWidth="1"/>
    <col min="2" max="2" width="16.8515625" style="10" customWidth="1"/>
    <col min="3" max="4" width="14.57421875" style="10" customWidth="1"/>
    <col min="5" max="5" width="15.8515625" style="10" customWidth="1"/>
    <col min="6" max="6" width="20.28125" style="10" bestFit="1" customWidth="1"/>
    <col min="7" max="7" width="17.140625" style="10" customWidth="1"/>
    <col min="8" max="8" width="13.140625" style="10" customWidth="1"/>
    <col min="9" max="9" width="10.57421875" style="10" bestFit="1" customWidth="1"/>
    <col min="10" max="10" width="17.140625" style="10" bestFit="1" customWidth="1"/>
    <col min="11" max="11" width="14.421875" style="10" customWidth="1"/>
    <col min="12" max="12" width="12.7109375" style="10" customWidth="1"/>
    <col min="13" max="13" width="32.421875" style="10" customWidth="1"/>
    <col min="14" max="14" width="12.57421875" style="10" customWidth="1"/>
    <col min="15" max="15" width="17.00390625" style="10" customWidth="1"/>
    <col min="16" max="17" width="13.140625" style="10" customWidth="1"/>
    <col min="18" max="18" width="28.7109375" style="10" bestFit="1" customWidth="1"/>
    <col min="19" max="19" width="28.7109375" style="10" customWidth="1"/>
    <col min="20" max="20" width="13.57421875" style="10" bestFit="1" customWidth="1"/>
    <col min="21" max="21" width="13.28125" style="10" customWidth="1"/>
    <col min="22" max="22" width="14.8515625" style="10" bestFit="1" customWidth="1"/>
    <col min="23" max="23" width="15.00390625" style="10" customWidth="1"/>
    <col min="24" max="24" width="13.57421875" style="10" bestFit="1" customWidth="1"/>
    <col min="25" max="25" width="13.421875" style="10" customWidth="1"/>
    <col min="26" max="26" width="18.28125" style="10" customWidth="1"/>
    <col min="27" max="27" width="20.28125" style="10" customWidth="1"/>
    <col min="28" max="16384" width="9.140625" style="10" customWidth="1"/>
  </cols>
  <sheetData>
    <row r="1" spans="1:27" ht="17.25">
      <c r="A1" s="93" t="s">
        <v>102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</row>
    <row r="2" spans="1:27" ht="17.25">
      <c r="A2" s="93" t="s">
        <v>87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</row>
    <row r="4" spans="1:27" ht="17.25">
      <c r="A4" s="94" t="s">
        <v>71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</row>
    <row r="5" spans="1:22" ht="17.25">
      <c r="A5" s="11"/>
      <c r="B5" s="11"/>
      <c r="C5" s="11"/>
      <c r="D5" s="11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7" spans="1:27" ht="12.75">
      <c r="A7" s="55" t="s">
        <v>33</v>
      </c>
      <c r="B7" s="65" t="s">
        <v>34</v>
      </c>
      <c r="C7" s="65" t="s">
        <v>37</v>
      </c>
      <c r="D7" s="65" t="s">
        <v>88</v>
      </c>
      <c r="E7" s="55" t="s">
        <v>26</v>
      </c>
      <c r="F7" s="55" t="s">
        <v>43</v>
      </c>
      <c r="G7" s="62" t="s">
        <v>47</v>
      </c>
      <c r="H7" s="62" t="s">
        <v>58</v>
      </c>
      <c r="I7" s="55" t="s">
        <v>59</v>
      </c>
      <c r="J7" s="95" t="s">
        <v>39</v>
      </c>
      <c r="K7" s="61" t="s">
        <v>23</v>
      </c>
      <c r="L7" s="61" t="s">
        <v>62</v>
      </c>
      <c r="M7" s="62" t="s">
        <v>25</v>
      </c>
      <c r="N7" s="62" t="s">
        <v>63</v>
      </c>
      <c r="O7" s="62" t="s">
        <v>110</v>
      </c>
      <c r="P7" s="59" t="s">
        <v>35</v>
      </c>
      <c r="Q7" s="59" t="s">
        <v>45</v>
      </c>
      <c r="R7" s="61" t="s">
        <v>48</v>
      </c>
      <c r="S7" s="61"/>
      <c r="T7" s="61"/>
      <c r="U7" s="61"/>
      <c r="V7" s="61"/>
      <c r="W7" s="61"/>
      <c r="X7" s="61"/>
      <c r="Y7" s="77" t="s">
        <v>75</v>
      </c>
      <c r="Z7" s="78"/>
      <c r="AA7" s="55" t="s">
        <v>76</v>
      </c>
    </row>
    <row r="8" spans="1:27" ht="36" customHeight="1">
      <c r="A8" s="56"/>
      <c r="B8" s="66"/>
      <c r="C8" s="66"/>
      <c r="D8" s="66"/>
      <c r="E8" s="55"/>
      <c r="F8" s="56"/>
      <c r="G8" s="67"/>
      <c r="H8" s="67"/>
      <c r="I8" s="55"/>
      <c r="J8" s="96"/>
      <c r="K8" s="76"/>
      <c r="L8" s="76"/>
      <c r="M8" s="63"/>
      <c r="N8" s="63"/>
      <c r="O8" s="63"/>
      <c r="P8" s="60"/>
      <c r="Q8" s="60"/>
      <c r="R8" s="72" t="s">
        <v>94</v>
      </c>
      <c r="S8" s="98" t="s">
        <v>104</v>
      </c>
      <c r="T8" s="72" t="s">
        <v>105</v>
      </c>
      <c r="U8" s="74" t="s">
        <v>73</v>
      </c>
      <c r="V8" s="75" t="s">
        <v>10</v>
      </c>
      <c r="W8" s="91" t="s">
        <v>74</v>
      </c>
      <c r="X8" s="92"/>
      <c r="Y8" s="55" t="s">
        <v>21</v>
      </c>
      <c r="Z8" s="55" t="s">
        <v>22</v>
      </c>
      <c r="AA8" s="56"/>
    </row>
    <row r="9" spans="1:27" ht="143.25" customHeight="1">
      <c r="A9" s="56"/>
      <c r="B9" s="66"/>
      <c r="C9" s="66"/>
      <c r="D9" s="66"/>
      <c r="E9" s="55"/>
      <c r="F9" s="56"/>
      <c r="G9" s="68"/>
      <c r="H9" s="68"/>
      <c r="I9" s="55"/>
      <c r="J9" s="97"/>
      <c r="K9" s="76"/>
      <c r="L9" s="76"/>
      <c r="M9" s="64"/>
      <c r="N9" s="64"/>
      <c r="O9" s="64"/>
      <c r="P9" s="60"/>
      <c r="Q9" s="60"/>
      <c r="R9" s="73"/>
      <c r="S9" s="99"/>
      <c r="T9" s="73"/>
      <c r="U9" s="56"/>
      <c r="V9" s="76"/>
      <c r="W9" s="13" t="s">
        <v>11</v>
      </c>
      <c r="X9" s="13" t="s">
        <v>9</v>
      </c>
      <c r="Y9" s="55"/>
      <c r="Z9" s="55"/>
      <c r="AA9" s="56"/>
    </row>
    <row r="10" spans="1:27" ht="24.75">
      <c r="A10" s="14" t="s">
        <v>18</v>
      </c>
      <c r="B10" s="14"/>
      <c r="C10" s="14" t="s">
        <v>20</v>
      </c>
      <c r="D10" s="14"/>
      <c r="E10" s="14" t="s">
        <v>20</v>
      </c>
      <c r="F10" s="14" t="s">
        <v>18</v>
      </c>
      <c r="G10" s="14" t="s">
        <v>14</v>
      </c>
      <c r="H10" s="14" t="s">
        <v>18</v>
      </c>
      <c r="I10" s="14" t="s">
        <v>14</v>
      </c>
      <c r="J10" s="14" t="s">
        <v>38</v>
      </c>
      <c r="K10" s="15" t="s">
        <v>24</v>
      </c>
      <c r="L10" s="14" t="s">
        <v>27</v>
      </c>
      <c r="M10" s="15" t="s">
        <v>19</v>
      </c>
      <c r="N10" s="15" t="s">
        <v>107</v>
      </c>
      <c r="O10" s="14" t="s">
        <v>19</v>
      </c>
      <c r="P10" s="15" t="s">
        <v>36</v>
      </c>
      <c r="Q10" s="15" t="s">
        <v>14</v>
      </c>
      <c r="R10" s="13" t="s">
        <v>17</v>
      </c>
      <c r="S10" s="13"/>
      <c r="T10" s="13" t="s">
        <v>17</v>
      </c>
      <c r="U10" s="13" t="s">
        <v>16</v>
      </c>
      <c r="V10" s="12" t="s">
        <v>15</v>
      </c>
      <c r="W10" s="13" t="s">
        <v>16</v>
      </c>
      <c r="X10" s="14" t="s">
        <v>19</v>
      </c>
      <c r="Y10" s="14" t="s">
        <v>18</v>
      </c>
      <c r="Z10" s="14" t="s">
        <v>19</v>
      </c>
      <c r="AA10" s="14" t="s">
        <v>108</v>
      </c>
    </row>
    <row r="11" spans="1:27" ht="24.75">
      <c r="A11" s="14" t="str">
        <f>LEFT(K11,1)&amp;B11&amp;C11&amp;D11</f>
        <v>s02379841204201100001</v>
      </c>
      <c r="B11" s="26" t="s">
        <v>81</v>
      </c>
      <c r="C11" s="14">
        <v>2011</v>
      </c>
      <c r="D11" s="26" t="s">
        <v>89</v>
      </c>
      <c r="E11" s="14">
        <v>2024</v>
      </c>
      <c r="F11" s="14"/>
      <c r="G11" s="14" t="s">
        <v>86</v>
      </c>
      <c r="H11" s="14"/>
      <c r="I11" s="14" t="s">
        <v>86</v>
      </c>
      <c r="J11" s="14" t="s">
        <v>83</v>
      </c>
      <c r="K11" s="15" t="s">
        <v>84</v>
      </c>
      <c r="L11" s="14" t="s">
        <v>91</v>
      </c>
      <c r="M11" s="15" t="s">
        <v>92</v>
      </c>
      <c r="N11" s="14">
        <v>1</v>
      </c>
      <c r="O11" s="14" t="s">
        <v>93</v>
      </c>
      <c r="P11" s="15">
        <v>12</v>
      </c>
      <c r="Q11" s="15" t="s">
        <v>86</v>
      </c>
      <c r="R11" s="33">
        <f>83363573+510000+71431+2036300+5728300</f>
        <v>91709604</v>
      </c>
      <c r="S11" s="33">
        <v>91710000</v>
      </c>
      <c r="T11" s="33">
        <v>91710000</v>
      </c>
      <c r="U11" s="33"/>
      <c r="V11" s="34">
        <f>R11+T11+U11+S11</f>
        <v>275129604</v>
      </c>
      <c r="W11" s="33">
        <v>0</v>
      </c>
      <c r="X11" s="14"/>
      <c r="Y11" s="14"/>
      <c r="Z11" s="14"/>
      <c r="AA11" s="14"/>
    </row>
    <row r="12" spans="1:27" ht="12.75">
      <c r="A12" s="14" t="str">
        <f>LEFT(K12,1)&amp;B12&amp;C12&amp;D12</f>
        <v>s02379841204201100002</v>
      </c>
      <c r="B12" s="26" t="s">
        <v>81</v>
      </c>
      <c r="C12" s="14">
        <v>2011</v>
      </c>
      <c r="D12" s="26" t="s">
        <v>90</v>
      </c>
      <c r="E12" s="14">
        <v>2024</v>
      </c>
      <c r="F12" s="14"/>
      <c r="G12" s="14" t="s">
        <v>86</v>
      </c>
      <c r="H12" s="14"/>
      <c r="I12" s="14" t="s">
        <v>86</v>
      </c>
      <c r="J12" s="14" t="s">
        <v>83</v>
      </c>
      <c r="K12" s="15" t="s">
        <v>84</v>
      </c>
      <c r="L12" s="14" t="s">
        <v>91</v>
      </c>
      <c r="M12" s="15" t="s">
        <v>85</v>
      </c>
      <c r="N12" s="14">
        <v>1</v>
      </c>
      <c r="O12" s="14" t="s">
        <v>93</v>
      </c>
      <c r="P12" s="15">
        <v>12</v>
      </c>
      <c r="Q12" s="15" t="s">
        <v>82</v>
      </c>
      <c r="R12" s="33">
        <f>8417796</f>
        <v>8417796</v>
      </c>
      <c r="S12" s="33">
        <v>8418000</v>
      </c>
      <c r="T12" s="33">
        <v>8418000</v>
      </c>
      <c r="U12" s="33"/>
      <c r="V12" s="34">
        <f>R12+T12+U12+S12</f>
        <v>25253796</v>
      </c>
      <c r="W12" s="33">
        <v>0</v>
      </c>
      <c r="X12" s="14"/>
      <c r="Y12" s="14"/>
      <c r="Z12" s="14"/>
      <c r="AA12" s="14"/>
    </row>
    <row r="13" spans="1:27" ht="12.75">
      <c r="A13" s="14"/>
      <c r="B13" s="26"/>
      <c r="C13" s="14"/>
      <c r="D13" s="26"/>
      <c r="E13" s="14"/>
      <c r="F13" s="14"/>
      <c r="G13" s="14"/>
      <c r="H13" s="14"/>
      <c r="I13" s="14"/>
      <c r="J13" s="14"/>
      <c r="K13" s="15"/>
      <c r="L13" s="14"/>
      <c r="M13" s="15"/>
      <c r="N13" s="14"/>
      <c r="O13" s="14"/>
      <c r="P13" s="15"/>
      <c r="Q13" s="15"/>
      <c r="R13" s="33"/>
      <c r="S13" s="33"/>
      <c r="T13" s="33"/>
      <c r="U13" s="33"/>
      <c r="V13" s="34"/>
      <c r="W13" s="33"/>
      <c r="X13" s="14"/>
      <c r="Y13" s="14"/>
      <c r="Z13" s="14"/>
      <c r="AA13" s="14"/>
    </row>
    <row r="14" spans="1:27" s="107" customFormat="1" ht="12.75">
      <c r="A14" s="103"/>
      <c r="B14" s="104"/>
      <c r="C14" s="103"/>
      <c r="D14" s="104"/>
      <c r="E14" s="103"/>
      <c r="F14" s="103"/>
      <c r="G14" s="103"/>
      <c r="H14" s="103"/>
      <c r="I14" s="103"/>
      <c r="J14" s="103"/>
      <c r="K14" s="105"/>
      <c r="L14" s="103"/>
      <c r="M14" s="105"/>
      <c r="N14" s="103"/>
      <c r="O14" s="103"/>
      <c r="P14" s="105"/>
      <c r="Q14" s="105"/>
      <c r="R14" s="106"/>
      <c r="S14" s="106"/>
      <c r="T14" s="106"/>
      <c r="U14" s="106"/>
      <c r="V14" s="34">
        <f>R14+T14+U14+S14</f>
        <v>0</v>
      </c>
      <c r="W14" s="106"/>
      <c r="X14" s="103"/>
      <c r="Y14" s="103"/>
      <c r="Z14" s="103"/>
      <c r="AA14" s="103"/>
    </row>
    <row r="15" spans="1:27" s="107" customFormat="1" ht="12.75">
      <c r="A15" s="103"/>
      <c r="B15" s="104"/>
      <c r="C15" s="103"/>
      <c r="D15" s="104"/>
      <c r="E15" s="103"/>
      <c r="F15" s="103"/>
      <c r="G15" s="103"/>
      <c r="H15" s="103"/>
      <c r="I15" s="103"/>
      <c r="J15" s="103"/>
      <c r="K15" s="105"/>
      <c r="L15" s="103"/>
      <c r="M15" s="105"/>
      <c r="N15" s="105"/>
      <c r="O15" s="103"/>
      <c r="P15" s="105"/>
      <c r="Q15" s="105"/>
      <c r="R15" s="108"/>
      <c r="S15" s="108"/>
      <c r="T15" s="108"/>
      <c r="U15" s="108"/>
      <c r="V15" s="34">
        <f>R15+T15+U15+S15</f>
        <v>0</v>
      </c>
      <c r="W15" s="108"/>
      <c r="X15" s="103"/>
      <c r="Y15" s="103"/>
      <c r="Z15" s="103"/>
      <c r="AA15" s="103"/>
    </row>
    <row r="16" spans="18:23" ht="12.75">
      <c r="R16" s="25">
        <f>SUM(R11:R15)</f>
        <v>100127400</v>
      </c>
      <c r="S16" s="25">
        <f>SUM(S11:S15)</f>
        <v>100128000</v>
      </c>
      <c r="T16" s="25">
        <f>SUM(T11:T15)</f>
        <v>100128000</v>
      </c>
      <c r="U16" s="25">
        <f>SUM(U11:U15)</f>
        <v>0</v>
      </c>
      <c r="V16" s="25">
        <f>SUM(V11:V15)</f>
        <v>300383400</v>
      </c>
      <c r="W16" s="25">
        <f>SUM(W11:W15)</f>
        <v>0</v>
      </c>
    </row>
    <row r="18" spans="1:13" ht="12.75">
      <c r="A18" s="71" t="s">
        <v>8</v>
      </c>
      <c r="B18" s="71"/>
      <c r="C18" s="71"/>
      <c r="D18" s="71"/>
      <c r="E18" s="70"/>
      <c r="F18" s="70"/>
      <c r="G18" s="70"/>
      <c r="H18" s="70"/>
      <c r="I18" s="70"/>
      <c r="J18" s="70"/>
      <c r="K18" s="70"/>
      <c r="L18" s="70"/>
      <c r="M18" s="70"/>
    </row>
    <row r="19" spans="1:13" ht="12.75">
      <c r="A19" s="69" t="s">
        <v>95</v>
      </c>
      <c r="B19" s="69"/>
      <c r="C19" s="69"/>
      <c r="D19" s="69"/>
      <c r="E19" s="70"/>
      <c r="F19" s="70"/>
      <c r="G19" s="70"/>
      <c r="H19" s="70"/>
      <c r="I19" s="70"/>
      <c r="J19" s="70"/>
      <c r="K19" s="70"/>
      <c r="L19" s="70"/>
      <c r="M19" s="70"/>
    </row>
    <row r="20" spans="1:19" ht="12.75">
      <c r="A20" s="58" t="s">
        <v>70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R20" s="16" t="s">
        <v>46</v>
      </c>
      <c r="S20" s="16"/>
    </row>
    <row r="21" spans="1:27" ht="12.75">
      <c r="A21" s="58" t="s">
        <v>72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R21" s="14" t="s">
        <v>93</v>
      </c>
      <c r="S21" s="16"/>
      <c r="AA21" s="16"/>
    </row>
    <row r="22" spans="1:27" ht="12.75">
      <c r="A22" s="58" t="s">
        <v>60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R22" s="16"/>
      <c r="S22" s="16"/>
      <c r="AA22" s="16"/>
    </row>
    <row r="23" spans="1:13" ht="12.75">
      <c r="A23" s="57" t="s">
        <v>61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</row>
    <row r="24" spans="1:26" ht="12.75">
      <c r="A24" s="58" t="s">
        <v>64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17"/>
      <c r="Q24" s="82" t="s">
        <v>57</v>
      </c>
      <c r="R24" s="83"/>
      <c r="S24" s="83"/>
      <c r="T24" s="83"/>
      <c r="U24" s="83"/>
      <c r="V24" s="83"/>
      <c r="W24" s="83"/>
      <c r="X24" s="83"/>
      <c r="Y24" s="83"/>
      <c r="Z24" s="84"/>
    </row>
    <row r="25" spans="1:26" ht="12.75">
      <c r="A25" s="58" t="s">
        <v>106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Q25" s="79" t="s">
        <v>109</v>
      </c>
      <c r="R25" s="80"/>
      <c r="S25" s="80"/>
      <c r="T25" s="80"/>
      <c r="U25" s="80"/>
      <c r="V25" s="81"/>
      <c r="W25" s="24" t="s">
        <v>98</v>
      </c>
      <c r="X25" s="27"/>
      <c r="Y25" s="16" t="s">
        <v>93</v>
      </c>
      <c r="Z25" s="21"/>
    </row>
    <row r="26" spans="1:26" ht="12.75">
      <c r="A26" s="58" t="s">
        <v>77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Q26" s="28"/>
      <c r="R26" s="29"/>
      <c r="S26" s="29"/>
      <c r="T26" s="29"/>
      <c r="U26" s="29"/>
      <c r="V26" s="29"/>
      <c r="W26" s="30"/>
      <c r="X26" s="27"/>
      <c r="Y26" s="27"/>
      <c r="Z26" s="21"/>
    </row>
    <row r="27" spans="1:26" ht="12.75">
      <c r="A27" s="58" t="s">
        <v>78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Q27" s="85" t="s">
        <v>56</v>
      </c>
      <c r="R27" s="86"/>
      <c r="S27" s="86"/>
      <c r="T27" s="86"/>
      <c r="U27" s="86"/>
      <c r="V27" s="86"/>
      <c r="W27" s="86"/>
      <c r="X27" s="86"/>
      <c r="Y27" s="86"/>
      <c r="Z27" s="87"/>
    </row>
    <row r="28" spans="1:26" ht="12.75">
      <c r="A28" s="58" t="s">
        <v>79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Q28" s="88" t="s">
        <v>49</v>
      </c>
      <c r="R28" s="89"/>
      <c r="S28" s="89"/>
      <c r="T28" s="89"/>
      <c r="U28" s="89"/>
      <c r="V28" s="90"/>
      <c r="W28" s="31" t="s">
        <v>50</v>
      </c>
      <c r="X28" s="31" t="s">
        <v>51</v>
      </c>
      <c r="Y28" s="31" t="s">
        <v>103</v>
      </c>
      <c r="Z28" s="23" t="s">
        <v>52</v>
      </c>
    </row>
    <row r="29" spans="1:26" ht="12.75">
      <c r="A29" s="58" t="s">
        <v>80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Q29" s="50" t="s">
        <v>28</v>
      </c>
      <c r="R29" s="51"/>
      <c r="S29" s="51"/>
      <c r="T29" s="51"/>
      <c r="U29" s="51"/>
      <c r="V29" s="52"/>
      <c r="W29" s="35">
        <f>'Scheda G'!B9</f>
        <v>100127400</v>
      </c>
      <c r="X29" s="35">
        <f>'Scheda G'!C9</f>
        <v>100128000</v>
      </c>
      <c r="Y29" s="35">
        <f>'Scheda G'!D9</f>
        <v>100128000</v>
      </c>
      <c r="Z29" s="23"/>
    </row>
    <row r="30" spans="1:26" ht="12.7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Q30" s="50" t="s">
        <v>53</v>
      </c>
      <c r="R30" s="51"/>
      <c r="S30" s="51"/>
      <c r="T30" s="51"/>
      <c r="U30" s="51"/>
      <c r="V30" s="52"/>
      <c r="W30" s="23"/>
      <c r="X30" s="23"/>
      <c r="Y30" s="23"/>
      <c r="Z30" s="23"/>
    </row>
    <row r="31" spans="1:26" ht="12.7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Q31" s="50" t="s">
        <v>44</v>
      </c>
      <c r="R31" s="51"/>
      <c r="S31" s="51"/>
      <c r="T31" s="51"/>
      <c r="U31" s="51"/>
      <c r="V31" s="52"/>
      <c r="W31" s="23"/>
      <c r="X31" s="23"/>
      <c r="Y31" s="23"/>
      <c r="Z31" s="23"/>
    </row>
    <row r="32" spans="1:26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Q32" s="50" t="s">
        <v>54</v>
      </c>
      <c r="R32" s="51"/>
      <c r="S32" s="51"/>
      <c r="T32" s="51"/>
      <c r="U32" s="51"/>
      <c r="V32" s="52"/>
      <c r="W32" s="23"/>
      <c r="X32" s="23"/>
      <c r="Y32" s="38"/>
      <c r="Z32" s="38"/>
    </row>
    <row r="33" spans="1:26" ht="12.75">
      <c r="A33" s="20" t="s">
        <v>107</v>
      </c>
      <c r="Q33" s="50" t="s">
        <v>32</v>
      </c>
      <c r="R33" s="51"/>
      <c r="S33" s="51"/>
      <c r="T33" s="51"/>
      <c r="U33" s="51"/>
      <c r="V33" s="52"/>
      <c r="W33" s="23"/>
      <c r="X33" s="23"/>
      <c r="Y33" s="38"/>
      <c r="Z33" s="38"/>
    </row>
    <row r="34" spans="1:26" ht="15">
      <c r="A34" s="53" t="s">
        <v>40</v>
      </c>
      <c r="B34" s="53"/>
      <c r="K34" s="18"/>
      <c r="Q34" s="50" t="s">
        <v>55</v>
      </c>
      <c r="R34" s="51"/>
      <c r="S34" s="51"/>
      <c r="T34" s="51"/>
      <c r="U34" s="51"/>
      <c r="V34" s="52"/>
      <c r="W34" s="23"/>
      <c r="X34" s="23"/>
      <c r="Y34" s="38"/>
      <c r="Z34" s="38"/>
    </row>
    <row r="35" spans="1:2" ht="12.75">
      <c r="A35" s="53" t="s">
        <v>41</v>
      </c>
      <c r="B35" s="53"/>
    </row>
    <row r="36" spans="1:2" ht="12.75">
      <c r="A36" s="53" t="s">
        <v>42</v>
      </c>
      <c r="B36" s="53"/>
    </row>
    <row r="38" ht="12.75">
      <c r="A38" s="32" t="s">
        <v>108</v>
      </c>
    </row>
    <row r="39" spans="1:14" ht="12.75">
      <c r="A39" s="54" t="s">
        <v>65</v>
      </c>
      <c r="B39" s="54"/>
      <c r="C39" s="54"/>
      <c r="D39" s="54"/>
      <c r="E39" s="54"/>
      <c r="F39" s="22"/>
      <c r="G39" s="22"/>
      <c r="H39" s="22"/>
      <c r="I39" s="22"/>
      <c r="J39" s="22"/>
      <c r="K39" s="22"/>
      <c r="L39" s="22"/>
      <c r="M39" s="22"/>
      <c r="N39" s="22"/>
    </row>
    <row r="40" spans="1:5" ht="12.75">
      <c r="A40" s="54" t="s">
        <v>66</v>
      </c>
      <c r="B40" s="54"/>
      <c r="C40" s="54"/>
      <c r="D40" s="54"/>
      <c r="E40" s="54"/>
    </row>
    <row r="41" spans="1:11" ht="15">
      <c r="A41" s="54" t="s">
        <v>67</v>
      </c>
      <c r="B41" s="54"/>
      <c r="C41" s="54"/>
      <c r="D41" s="54"/>
      <c r="E41" s="54"/>
      <c r="K41" s="18"/>
    </row>
    <row r="42" spans="1:5" ht="12.75">
      <c r="A42" s="54" t="s">
        <v>68</v>
      </c>
      <c r="B42" s="54"/>
      <c r="C42" s="54"/>
      <c r="D42" s="54"/>
      <c r="E42" s="54"/>
    </row>
    <row r="43" spans="1:5" ht="12.75">
      <c r="A43" s="54" t="s">
        <v>69</v>
      </c>
      <c r="B43" s="54"/>
      <c r="C43" s="54"/>
      <c r="D43" s="54"/>
      <c r="E43" s="54"/>
    </row>
  </sheetData>
  <sheetProtection/>
  <mergeCells count="63">
    <mergeCell ref="A7:A9"/>
    <mergeCell ref="E7:E9"/>
    <mergeCell ref="D7:D9"/>
    <mergeCell ref="P7:P9"/>
    <mergeCell ref="O7:O9"/>
    <mergeCell ref="L7:L9"/>
    <mergeCell ref="A1:AA1"/>
    <mergeCell ref="A2:AA2"/>
    <mergeCell ref="A4:AA4"/>
    <mergeCell ref="A30:O30"/>
    <mergeCell ref="A29:O29"/>
    <mergeCell ref="A21:O21"/>
    <mergeCell ref="M7:M9"/>
    <mergeCell ref="I7:I9"/>
    <mergeCell ref="J7:J9"/>
    <mergeCell ref="A26:L26"/>
    <mergeCell ref="Q27:Z27"/>
    <mergeCell ref="Q28:V28"/>
    <mergeCell ref="Z8:Z9"/>
    <mergeCell ref="W8:X8"/>
    <mergeCell ref="Y8:Y9"/>
    <mergeCell ref="Q33:V33"/>
    <mergeCell ref="Q29:V29"/>
    <mergeCell ref="Q30:V30"/>
    <mergeCell ref="S8:S9"/>
    <mergeCell ref="Q31:V31"/>
    <mergeCell ref="A18:M18"/>
    <mergeCell ref="R8:R9"/>
    <mergeCell ref="T8:T9"/>
    <mergeCell ref="U8:U9"/>
    <mergeCell ref="V8:V9"/>
    <mergeCell ref="B7:B9"/>
    <mergeCell ref="A27:L27"/>
    <mergeCell ref="K7:K9"/>
    <mergeCell ref="Q25:V25"/>
    <mergeCell ref="Q32:V32"/>
    <mergeCell ref="A41:E41"/>
    <mergeCell ref="G7:G9"/>
    <mergeCell ref="H7:H9"/>
    <mergeCell ref="F7:F9"/>
    <mergeCell ref="A22:M22"/>
    <mergeCell ref="A31:O31"/>
    <mergeCell ref="A19:M19"/>
    <mergeCell ref="A20:M20"/>
    <mergeCell ref="A28:L28"/>
    <mergeCell ref="AA7:AA9"/>
    <mergeCell ref="A23:M23"/>
    <mergeCell ref="A24:L24"/>
    <mergeCell ref="A25:L25"/>
    <mergeCell ref="Q7:Q9"/>
    <mergeCell ref="R7:X7"/>
    <mergeCell ref="N7:N9"/>
    <mergeCell ref="C7:C9"/>
    <mergeCell ref="Y7:Z7"/>
    <mergeCell ref="Q24:Z24"/>
    <mergeCell ref="Q34:V34"/>
    <mergeCell ref="A36:B36"/>
    <mergeCell ref="A42:E42"/>
    <mergeCell ref="A43:E43"/>
    <mergeCell ref="A39:E39"/>
    <mergeCell ref="A40:E40"/>
    <mergeCell ref="A34:B34"/>
    <mergeCell ref="A35:B35"/>
  </mergeCells>
  <printOptions horizontalCentered="1"/>
  <pageMargins left="0.25" right="0.25" top="0.75" bottom="0.75" header="0.3" footer="0.3"/>
  <pageSetup fitToHeight="1" fitToWidth="1" horizontalDpi="600" verticalDpi="600" orientation="landscape" paperSize="8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tabSelected="1" zoomScale="69" zoomScaleNormal="69" workbookViewId="0" topLeftCell="A1">
      <selection activeCell="E15" sqref="E15"/>
    </sheetView>
  </sheetViews>
  <sheetFormatPr defaultColWidth="9.140625" defaultRowHeight="12.75"/>
  <cols>
    <col min="1" max="1" width="28.421875" style="10" bestFit="1" customWidth="1"/>
    <col min="2" max="5" width="26.140625" style="10" customWidth="1"/>
    <col min="6" max="6" width="44.421875" style="10" customWidth="1"/>
    <col min="7" max="7" width="17.140625" style="10" customWidth="1"/>
    <col min="8" max="8" width="13.140625" style="10" customWidth="1"/>
    <col min="9" max="9" width="10.57421875" style="10" bestFit="1" customWidth="1"/>
    <col min="10" max="10" width="17.140625" style="10" bestFit="1" customWidth="1"/>
    <col min="11" max="11" width="14.421875" style="10" customWidth="1"/>
    <col min="12" max="12" width="12.7109375" style="10" customWidth="1"/>
    <col min="13" max="13" width="32.421875" style="10" customWidth="1"/>
    <col min="14" max="14" width="12.57421875" style="10" customWidth="1"/>
    <col min="15" max="15" width="17.00390625" style="10" customWidth="1"/>
    <col min="16" max="17" width="13.140625" style="10" customWidth="1"/>
    <col min="18" max="18" width="28.7109375" style="10" bestFit="1" customWidth="1"/>
    <col min="19" max="19" width="28.7109375" style="10" customWidth="1"/>
    <col min="20" max="20" width="13.57421875" style="10" bestFit="1" customWidth="1"/>
    <col min="21" max="21" width="13.28125" style="10" customWidth="1"/>
    <col min="22" max="22" width="14.8515625" style="10" bestFit="1" customWidth="1"/>
    <col min="23" max="23" width="15.00390625" style="10" customWidth="1"/>
    <col min="24" max="24" width="13.57421875" style="10" bestFit="1" customWidth="1"/>
    <col min="25" max="25" width="13.421875" style="10" customWidth="1"/>
    <col min="26" max="26" width="18.28125" style="10" customWidth="1"/>
    <col min="27" max="27" width="20.28125" style="10" customWidth="1"/>
    <col min="28" max="16384" width="9.140625" style="10" customWidth="1"/>
  </cols>
  <sheetData>
    <row r="1" spans="1:27" ht="17.25">
      <c r="A1" s="93" t="s">
        <v>111</v>
      </c>
      <c r="B1" s="100"/>
      <c r="C1" s="100"/>
      <c r="D1" s="100"/>
      <c r="E1" s="100"/>
      <c r="F1" s="100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ht="17.25">
      <c r="A2" s="93" t="s">
        <v>87</v>
      </c>
      <c r="B2" s="100"/>
      <c r="C2" s="100"/>
      <c r="D2" s="100"/>
      <c r="E2" s="100"/>
      <c r="F2" s="100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4" spans="1:27" ht="39.75" customHeight="1">
      <c r="A4" s="101" t="s">
        <v>112</v>
      </c>
      <c r="B4" s="102"/>
      <c r="C4" s="102"/>
      <c r="D4" s="102"/>
      <c r="E4" s="102"/>
      <c r="F4" s="102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2" ht="15" customHeight="1">
      <c r="A5" s="11"/>
      <c r="B5" s="11"/>
      <c r="C5" s="11"/>
      <c r="D5" s="11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8" spans="1:6" ht="39">
      <c r="A8" s="23" t="s">
        <v>120</v>
      </c>
      <c r="B8" s="23" t="s">
        <v>113</v>
      </c>
      <c r="C8" s="23" t="s">
        <v>114</v>
      </c>
      <c r="D8" s="23" t="s">
        <v>115</v>
      </c>
      <c r="E8" s="23" t="s">
        <v>116</v>
      </c>
      <c r="F8" s="23" t="s">
        <v>121</v>
      </c>
    </row>
    <row r="9" spans="1:6" ht="26.25">
      <c r="A9" s="23" t="s">
        <v>117</v>
      </c>
      <c r="B9" s="23" t="s">
        <v>118</v>
      </c>
      <c r="C9" s="23" t="s">
        <v>118</v>
      </c>
      <c r="D9" s="23" t="s">
        <v>118</v>
      </c>
      <c r="E9" s="23" t="s">
        <v>119</v>
      </c>
      <c r="F9" s="23" t="s">
        <v>38</v>
      </c>
    </row>
    <row r="10" spans="1:6" ht="26.25">
      <c r="A10" s="14" t="s">
        <v>123</v>
      </c>
      <c r="B10" s="23"/>
      <c r="C10" s="15" t="s">
        <v>96</v>
      </c>
      <c r="D10" s="33">
        <v>50000</v>
      </c>
      <c r="E10" s="14">
        <v>2</v>
      </c>
      <c r="F10" s="23" t="s">
        <v>124</v>
      </c>
    </row>
    <row r="11" spans="1:6" ht="26.25">
      <c r="A11" s="14" t="s">
        <v>125</v>
      </c>
      <c r="B11" s="23"/>
      <c r="C11" s="15" t="s">
        <v>97</v>
      </c>
      <c r="D11" s="13">
        <v>40000</v>
      </c>
      <c r="E11" s="15">
        <v>1</v>
      </c>
      <c r="F11" s="23" t="s">
        <v>126</v>
      </c>
    </row>
    <row r="14" ht="12.75">
      <c r="E14" s="10" t="s">
        <v>46</v>
      </c>
    </row>
    <row r="15" ht="26.25">
      <c r="E15" s="10" t="s">
        <v>127</v>
      </c>
    </row>
    <row r="16" ht="12.75">
      <c r="A16" s="10" t="s">
        <v>8</v>
      </c>
    </row>
    <row r="18" ht="26.25">
      <c r="A18" s="10" t="s">
        <v>122</v>
      </c>
    </row>
  </sheetData>
  <sheetProtection/>
  <mergeCells count="3">
    <mergeCell ref="A1:F1"/>
    <mergeCell ref="A2:F2"/>
    <mergeCell ref="A4:F4"/>
  </mergeCells>
  <printOptions horizontalCentered="1"/>
  <pageMargins left="0.25" right="0.25" top="0.75" bottom="0.75" header="0.3" footer="0.3"/>
  <pageSetup fitToHeight="1" fitToWidth="1" horizontalDpi="600" verticalDpi="6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ANSALDI Francesca 1878</dc:creator>
  <cp:keywords/>
  <dc:description/>
  <cp:lastModifiedBy>Giuseppe Liguori</cp:lastModifiedBy>
  <cp:lastPrinted>2023-02-24T13:56:05Z</cp:lastPrinted>
  <dcterms:created xsi:type="dcterms:W3CDTF">2016-06-08T15:54:56Z</dcterms:created>
  <dcterms:modified xsi:type="dcterms:W3CDTF">2024-02-29T11:33:23Z</dcterms:modified>
  <cp:category/>
  <cp:version/>
  <cp:contentType/>
  <cp:contentStatus/>
</cp:coreProperties>
</file>